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janzek\Desktop\INTENSO\DOM ZDRAVLJA BBŽ-NABAVA\2021. NABAVA\2021. Građ. radovi na stomatologiji u Bj\Radovi na uređenju stomatologije u Bj\"/>
    </mc:Choice>
  </mc:AlternateContent>
  <xr:revisionPtr revIDLastSave="0" documentId="13_ncr:1_{073B6490-A6D4-4FAE-B44C-06C34CAC73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aslovnica" sheetId="6" r:id="rId1"/>
    <sheet name="građevinsko obrtnički radovi" sheetId="14" r:id="rId2"/>
    <sheet name="elektroinstalaterski radovi" sheetId="15" r:id="rId3"/>
    <sheet name="rekapitaulacija" sheetId="16" r:id="rId4"/>
  </sheets>
  <definedNames>
    <definedName name="_xlnm.Print_Titles" localSheetId="2">'elektroinstalaterski radovi'!$1:$2</definedName>
    <definedName name="_xlnm.Print_Titles" localSheetId="1">'građevinsko obrtnički radovi'!$1:$2</definedName>
    <definedName name="_xlnm.Print_Titles" localSheetId="0">Naslovnica!$1:$4</definedName>
    <definedName name="_xlnm.Print_Area" localSheetId="2">'elektroinstalaterski radovi'!$A$1:$F$167</definedName>
    <definedName name="_xlnm.Print_Area" localSheetId="1">'građevinsko obrtnički radovi'!$A$1:$F$110</definedName>
    <definedName name="_xlnm.Print_Area" localSheetId="0">Naslovnica!$A$1:$F$250</definedName>
    <definedName name="_xlnm.Print_Area" localSheetId="3">rekapitaulacija!$A$1:$H$37</definedName>
  </definedNames>
  <calcPr calcId="181029" iterate="1"/>
</workbook>
</file>

<file path=xl/calcChain.xml><?xml version="1.0" encoding="utf-8"?>
<calcChain xmlns="http://schemas.openxmlformats.org/spreadsheetml/2006/main">
  <c r="F89" i="14" l="1"/>
  <c r="F53" i="14" l="1"/>
  <c r="F73" i="14" l="1"/>
  <c r="F158" i="15"/>
  <c r="F156" i="15"/>
  <c r="F154" i="15"/>
  <c r="F152" i="15"/>
  <c r="F150" i="15"/>
  <c r="F148" i="15"/>
  <c r="F146" i="15"/>
  <c r="F144" i="15"/>
  <c r="F142" i="15"/>
  <c r="F140" i="15"/>
  <c r="F138" i="15"/>
  <c r="F136" i="15"/>
  <c r="F128" i="15"/>
  <c r="F126" i="15"/>
  <c r="F123" i="15"/>
  <c r="F121" i="15"/>
  <c r="F118" i="15"/>
  <c r="F114" i="15"/>
  <c r="F112" i="15"/>
  <c r="F109" i="15"/>
  <c r="F107" i="15"/>
  <c r="F105" i="15"/>
  <c r="F98" i="15"/>
  <c r="F96" i="15"/>
  <c r="F94" i="15"/>
  <c r="F92" i="15"/>
  <c r="F90" i="15"/>
  <c r="F88" i="15"/>
  <c r="F84" i="15"/>
  <c r="F72" i="15"/>
  <c r="F60" i="15"/>
  <c r="F49" i="15"/>
  <c r="F36" i="15"/>
  <c r="F25" i="15"/>
  <c r="F14" i="15"/>
  <c r="F161" i="15" l="1"/>
  <c r="E11" i="16" s="1"/>
  <c r="F61" i="14" l="1"/>
  <c r="F92" i="14"/>
  <c r="F83" i="14"/>
  <c r="F41" i="14"/>
  <c r="F60" i="14"/>
  <c r="F59" i="14"/>
  <c r="F48" i="14"/>
  <c r="F47" i="14"/>
  <c r="F35" i="14"/>
  <c r="F32" i="14"/>
  <c r="F29" i="14"/>
  <c r="F26" i="14"/>
  <c r="F23" i="14"/>
  <c r="F20" i="14"/>
  <c r="F50" i="14"/>
  <c r="F49" i="14"/>
  <c r="F70" i="14"/>
  <c r="F67" i="14"/>
  <c r="F54" i="14" l="1"/>
  <c r="F62" i="14"/>
  <c r="F74" i="14"/>
  <c r="F17" i="14"/>
  <c r="F80" i="14"/>
  <c r="F14" i="14" l="1"/>
  <c r="F79" i="14" l="1"/>
  <c r="F84" i="14" s="1"/>
  <c r="F42" i="14" l="1"/>
  <c r="F99" i="14" s="1"/>
  <c r="F94" i="14" l="1"/>
  <c r="F11" i="14"/>
  <c r="F8" i="14"/>
  <c r="F36" i="14" l="1"/>
  <c r="F102" i="14" l="1"/>
  <c r="F98" i="14"/>
  <c r="F104" i="14" l="1"/>
  <c r="F100" i="14" l="1"/>
  <c r="F103" i="14"/>
  <c r="F101" i="14"/>
  <c r="F106" i="14" l="1"/>
  <c r="E10" i="16" s="1"/>
  <c r="E13" i="16" s="1"/>
  <c r="E14" i="16" s="1"/>
  <c r="E15" i="16" s="1"/>
</calcChain>
</file>

<file path=xl/sharedStrings.xml><?xml version="1.0" encoding="utf-8"?>
<sst xmlns="http://schemas.openxmlformats.org/spreadsheetml/2006/main" count="325" uniqueCount="172">
  <si>
    <t>1.</t>
  </si>
  <si>
    <t>Projektant troškovnika:</t>
  </si>
  <si>
    <t>Marko Večerić dipl. ing. građ.</t>
  </si>
  <si>
    <t>Za B-projekt:</t>
  </si>
  <si>
    <t>Igor Barberić dipl. ing. građ.</t>
  </si>
  <si>
    <t>2.</t>
  </si>
  <si>
    <t>3.</t>
  </si>
  <si>
    <t>4.</t>
  </si>
  <si>
    <r>
      <rPr>
        <b/>
        <sz val="14"/>
        <rFont val="Arial Narrow"/>
        <family val="2"/>
        <charset val="238"/>
      </rPr>
      <t>B-PROJEKT</t>
    </r>
    <r>
      <rPr>
        <sz val="14"/>
        <rFont val="Arial Narrow"/>
        <family val="2"/>
        <charset val="238"/>
      </rPr>
      <t xml:space="preserve"> </t>
    </r>
    <r>
      <rPr>
        <b/>
        <sz val="14"/>
        <rFont val="Arial Narrow"/>
        <family val="2"/>
        <charset val="238"/>
      </rPr>
      <t>d.o.o</t>
    </r>
    <r>
      <rPr>
        <sz val="14"/>
        <rFont val="Arial Narrow"/>
        <family val="2"/>
        <charset val="238"/>
      </rPr>
      <t>.</t>
    </r>
    <r>
      <rPr>
        <sz val="11"/>
        <rFont val="Arial Narrow"/>
        <family val="2"/>
        <charset val="238"/>
      </rPr>
      <t xml:space="preserve"> za graditeljstvo, trgovinu i usluge – Bjelovar,  Tr. Markovac, Trojstvena ulica 15,
Ured: Franjevačka kbr. 19, Bjelovar; tel/fax: 043/225-091; mob:098-530-503
</t>
    </r>
  </si>
  <si>
    <t>Broj stavke</t>
  </si>
  <si>
    <t>Opis stavke</t>
  </si>
  <si>
    <t>Količina</t>
  </si>
  <si>
    <t>5.</t>
  </si>
  <si>
    <t>UKUPNO:</t>
  </si>
  <si>
    <t>T.D.</t>
  </si>
  <si>
    <t>m2</t>
  </si>
  <si>
    <t>kompl</t>
  </si>
  <si>
    <t>PRIPREMNI RADOVI</t>
  </si>
  <si>
    <t>kompl.</t>
  </si>
  <si>
    <t>PODOPOLAGAČKI RADOVI</t>
  </si>
  <si>
    <t>INVESTITOR:</t>
  </si>
  <si>
    <t>GRAĐEVINA:</t>
  </si>
  <si>
    <t>ZAHVAT:</t>
  </si>
  <si>
    <t>LOKACIJA:</t>
  </si>
  <si>
    <t>TROŠKOVNIK RADOVA</t>
  </si>
  <si>
    <t>k.č.br. 3046; k.o. Bjelovar</t>
  </si>
  <si>
    <t>Antuna Mihanovića 8, 43000 BJELOVAR</t>
  </si>
  <si>
    <t xml:space="preserve">REKAPITULACIJA </t>
  </si>
  <si>
    <t>6.</t>
  </si>
  <si>
    <t>kom</t>
  </si>
  <si>
    <t>7.</t>
  </si>
  <si>
    <t>8.</t>
  </si>
  <si>
    <t>9.</t>
  </si>
  <si>
    <t>10.</t>
  </si>
  <si>
    <t>88/21</t>
  </si>
  <si>
    <t>Skidanje loše boje i glet mase sa zidova, te odvoz viška materijala na deponiju udaljenu do 10 km.</t>
  </si>
  <si>
    <t>STOLARSKI RADOVI</t>
  </si>
  <si>
    <t>jednokrilna vrata 95x205cm</t>
  </si>
  <si>
    <t>dvokrilna vrata 175x205cm</t>
  </si>
  <si>
    <t>Uklanjanje postojeće keramike sa zidova i podova, te odvoz na deponiju udaljenu do 10 km.</t>
  </si>
  <si>
    <t>GK RADOVI</t>
  </si>
  <si>
    <t>KERAMIČARSKI RADOVI</t>
  </si>
  <si>
    <t>Dobava i opločenje zidova keramičkim pločicama I klase, fuga na fugu položenim na zid u ljepilo sa fugiranjem.</t>
  </si>
  <si>
    <t xml:space="preserve">Gletanje i bojanje  zidova polidisperzivnim bojama u dva navrata u tonu po izboru investitora. U  stavku uključiti sve potrebne predradnje, te skelu. 
</t>
  </si>
  <si>
    <t>Odspajanje zubarskih stolaca sa napajanja struje, vode i odvodnje. Privremena demontaža stolca radi promjene podova, te ponovna montaža stolca i spanjanje napajanja. Obračun po kompletu izvedenih radova.</t>
  </si>
  <si>
    <t>Čišćenje 2 metalna odvoda (slivnika) dimenzija cca 25x25cm za odvodnju oborinskih voda na prostoru atrija/svjetlika. U cijeni čišćenje od smeća, eventualno mjestimično silikoniranje i ispiranje/čišćenje "miniwashom".</t>
  </si>
  <si>
    <t>Iznošenje  drvenog namještaja unutar stomatološke ordinacije da se izvede zamjena slojeva poda, te ponovno unošenje nakon postave podova. Obračun po ordinaciji komplet.</t>
  </si>
  <si>
    <t>Pažljiva demontaža postojećih starih drvenih kutija za rolete u zubarskim ordinacijama (visine demontaže do 3,5m). Dimenzija kutije do 300cm x 50cm x 50cm. U cijeni i odvoz na deponiju udaljenu do10km.</t>
  </si>
  <si>
    <t>11.</t>
  </si>
  <si>
    <t>Skidanje loše boje i glet mase sa stropova visine do 3,5m, te odvoz viška materijala na deponiju udaljenu do 10 km.</t>
  </si>
  <si>
    <t xml:space="preserve">U cijeni pripremnih radova uračunati svu eventualno potrebnu pokretnu/fiksnu skelu, zaštitu od širenja prašine, horizontalni i vertikalni transport. </t>
  </si>
  <si>
    <t>12.</t>
  </si>
  <si>
    <t>Pažljiva demontaža postojećih karniša od zavjesa u stomatološkim ordinacijama, te njihova ponovna montaža na mjestu uklonjene stare drvene kutije za rolete.</t>
  </si>
  <si>
    <t>13.</t>
  </si>
  <si>
    <t>Sanacija postojećih unutarnjih drvenih vrata. Stavka obuhvaća brušenje vrata i krila da se skinu loši slojevi boje, krpanje pukotina i oštećenja kitom, te završno bojanje vrata i krila u ton po odabiru investitora. U cijeni i zamjena kvaka.</t>
  </si>
  <si>
    <t>14.</t>
  </si>
  <si>
    <t xml:space="preserve">bojanje zidovi </t>
  </si>
  <si>
    <t xml:space="preserve">bojanje stropovi </t>
  </si>
  <si>
    <t xml:space="preserve">gletanje zidovi </t>
  </si>
  <si>
    <t xml:space="preserve">gletanje stropovi </t>
  </si>
  <si>
    <t>m1</t>
  </si>
  <si>
    <t>Dobava materijala i izrada GK pregradnog zida debljine 10cm. U cijeni obostrano 2x1,25GK ploča, sa podkonstrukcijom debljine 5 cm i ispunom od mineralne vune.</t>
  </si>
  <si>
    <t>LIČILAČKI RADOVI</t>
  </si>
  <si>
    <t>VODOINSTALATERSKI RADOVI</t>
  </si>
  <si>
    <t>Detekcija kvara i popravak radijatora koji curi. Zamjena ventila i brtvi na radijatoru. U cijeni odspajanje radijatora, popravak i ponovna montaža. Obračun po radijatoru.</t>
  </si>
  <si>
    <t>Izrada , dobava i ugradnja namještaja za stomatološku ordinaciju. Namještaj (radni pult stomatološke ordinacije) je visine  80cm, širine  60cm i dužine 370cm. Sastoji se od ladica za stomatološku opremu, te radne plohe otporne na kemikalije i umivaonika sa slavinom. Ton namještaja po odabiru investitora. Obračun po kompletu namještaja.</t>
  </si>
  <si>
    <t>Spajanje novog umivaonika radnog pulta stomatološke ordinacije na vodovod i kanalizaciju. Udaljenost postojeće vodovodne i kanalizacijske cijevi od umivaonika do 2,0m. U cijeni i evenutalno šlicanje i grubo zakrpavanje u zidovima i podovima. Obračun po kompletu spojenog umivaonika.</t>
  </si>
  <si>
    <t>holkeri</t>
  </si>
  <si>
    <t xml:space="preserve">Uklanjanje postojeće vinas/PVC podloge i odvoz na deponiju udaljenu do 10 km. </t>
  </si>
  <si>
    <t>1. FAZA RADOVA</t>
  </si>
  <si>
    <t>GRAĐEVINSKO OBRTNIČKI RADOVI</t>
  </si>
  <si>
    <t xml:space="preserve">Troškovnik izradio:
Željko Mišir, mag.ing.el.
ovlašteni inženjer elektrotehnike          </t>
  </si>
  <si>
    <t xml:space="preserve">1.  </t>
  </si>
  <si>
    <t xml:space="preserve">TROŠKOVNIK ELEKTROENERGETSKE INSTALACIJE </t>
  </si>
  <si>
    <t xml:space="preserve">- zaštitna strujna sklopka FID 40/0.03A -3P +N                                                           </t>
  </si>
  <si>
    <t xml:space="preserve"> kom</t>
  </si>
  <si>
    <t>- automatski osigurač B40A, 3P, 400V za napajanje RO-1.1 i RO-1.2</t>
  </si>
  <si>
    <t xml:space="preserve">- automatski osigurač B16A, 1P , 230V             </t>
  </si>
  <si>
    <t xml:space="preserve">- sabirnica, radne stezaljke, naljepnice, pertinaks, spojni vodiči, stopice, vijci,  PVC-kanalice i ostali sitni spojni i montažni  materijal.                                    </t>
  </si>
  <si>
    <t xml:space="preserve"> paušal</t>
  </si>
  <si>
    <t>Dobava, montaža i spajanje pragma razvodnog ormara RO1.1 s metalnim vratima podžbuknog  četverorednog za 48 mjesta, u ormar će se smjestiti sljedeće:</t>
  </si>
  <si>
    <t xml:space="preserve">- zaštitna strujna sklopka FI 40/0.03A 3P+N                                                        </t>
  </si>
  <si>
    <t>- automatski osigurač B10A,1P, 230V</t>
  </si>
  <si>
    <t>Dobava, montaža i spajanje pragma razvodnog ormara RO1.2 s metalnim vratima podžbuknog  dvoredni za 24 mjesta, u ormar će se smjestiti sljedeće:</t>
  </si>
  <si>
    <t>U postojeći ormar RO-2 uz postojeće osigurače  smjestit će se sljedeće:</t>
  </si>
  <si>
    <t>- automatski osigurač C40A, 3P, 400V za napajanje RO-2.1, RO-2.2 i  RO-2.3</t>
  </si>
  <si>
    <t xml:space="preserve">- automatski osigurač B16A, 1P, 230V </t>
  </si>
  <si>
    <t xml:space="preserve">- automatski osigurač B10A, 1P, 230V </t>
  </si>
  <si>
    <t>Dobava, montaža i spajanje pragma razvodnog ormara RO2.1 s metalnim vratima podžbuknog  trorednog za 54 mjesta, u ormar će se smjestiti sljedeće:</t>
  </si>
  <si>
    <t>Dobava, montaža i spajanje pragma razvodnog ormara RO2.2 s metalnim vratima podžbuknog  trorednog za 48 mjesta, u ormar će se smjestiti sljedeće:</t>
  </si>
  <si>
    <t>Dobava, montaža i spajanje pragma razvodnog ormara RO2.3 s metalnim vratima podžbuknog  trorednog za 36 mjesta, u ormar će se smjestiti sljedeće:</t>
  </si>
  <si>
    <t>Dobava i polaganje spojnih vodova:</t>
  </si>
  <si>
    <t>- NHXMH-J 5x10 mm2</t>
  </si>
  <si>
    <t>m</t>
  </si>
  <si>
    <t>- NHXMH-J 3x1.5 mm2</t>
  </si>
  <si>
    <t>- NHXMH-J 3x2.5 mm2</t>
  </si>
  <si>
    <t>- P/F 2.5 mm2</t>
  </si>
  <si>
    <t>- P/F 1.5 mm2</t>
  </si>
  <si>
    <t>- FTP 4x2x0,8 mm2</t>
  </si>
  <si>
    <t>Dobava i postava rasvjetnih tijela:</t>
  </si>
  <si>
    <t>A - Stropna  svjetiljka nadgradna LED panel + nadgradni okvir  dimenzija 1200*300 mm LED 48 W, 3840 lm,  3000K, IP 44 , CRI&gt;90, 230 V - operacijska sala, laboratorij</t>
  </si>
  <si>
    <t xml:space="preserve">B -  Stropna  svjetiljka nadgradna  LED pane l+ nadgradni okvir dimenzija  600*600 mm LED 33 W, 3420 lm,  3000K, IP 44 , CRI &gt;90, 230V - ordinacije
</t>
  </si>
  <si>
    <t>D -  Svjetiljka nadgradna LED 1444 lm, 3000 K, 15W, IP 44, promjera 220/55, 230 V - sanitarni čvor, kuhinja, spremišta</t>
  </si>
  <si>
    <t xml:space="preserve">G -  Svjetiljka iznad ogledala s prekidačem , L=600, 1856 lm, 3000K,  27W,  IP44 – bijela </t>
  </si>
  <si>
    <t xml:space="preserve">P -  evakuacijska panik rasvjeta, IP20 zaštita, 230V, 24h,  
	  autonomni (baterijski) rad: 3 h, LED 4W </t>
  </si>
  <si>
    <t>Dobava i postava instalacionog prekidača:</t>
  </si>
  <si>
    <t xml:space="preserve">- Obični prekidač P/Ž
Napon: 230 V </t>
  </si>
  <si>
    <t xml:space="preserve">- Serijski prekidač P/Ž
Napon: 230 V </t>
  </si>
  <si>
    <t xml:space="preserve">- IC senzor pokreta 360°
Napon: 230 V </t>
  </si>
  <si>
    <t xml:space="preserve">Priključnica,  230V         </t>
  </si>
  <si>
    <t xml:space="preserve">Priključnica, dupla  230V         </t>
  </si>
  <si>
    <t>Set utičnica za ugradnju u stol 16A, boja bijela, IP 20, koji se sastoji od:</t>
  </si>
  <si>
    <t xml:space="preserve">- rozeta       </t>
  </si>
  <si>
    <t xml:space="preserve">- ugradni okvir </t>
  </si>
  <si>
    <t xml:space="preserve">- ugradna kutija  </t>
  </si>
  <si>
    <t>- ugradna utičnica 230V</t>
  </si>
  <si>
    <t>- ugradna utičnica RJ 45 za internet i telefon</t>
  </si>
  <si>
    <t>15.</t>
  </si>
  <si>
    <t>16.</t>
  </si>
  <si>
    <t xml:space="preserve"> m</t>
  </si>
  <si>
    <t>17.</t>
  </si>
  <si>
    <t>18.</t>
  </si>
  <si>
    <t>Proštemavanje, šlicanje i grubo žbukanje</t>
  </si>
  <si>
    <t>19.</t>
  </si>
  <si>
    <t xml:space="preserve">Dobava i postava ventilatora za prozračivanje - paljenje na senzor ili na prekidač zajedno s rasvjetom    </t>
  </si>
  <si>
    <t>21.</t>
  </si>
  <si>
    <t>Skidanje i vračanje lajsni na stropu u hodnicima nakon provlačenja  glavnih vodova do razdjelnih ormara</t>
  </si>
  <si>
    <t>22.</t>
  </si>
  <si>
    <t xml:space="preserve">Gips                                                    </t>
  </si>
  <si>
    <t xml:space="preserve"> kg</t>
  </si>
  <si>
    <t>23.</t>
  </si>
  <si>
    <t xml:space="preserve">Silikonski kit, vijci, tiple, elektrode za  zavarivanje i ostali sitni spojni i montažni pribor.                                         </t>
  </si>
  <si>
    <t xml:space="preserve">Izrada projekta izvedenog stanje u 3 primjerka.      </t>
  </si>
  <si>
    <t>25.</t>
  </si>
  <si>
    <t xml:space="preserve">Ispitivanje instalacije i izdavanje izvješća o ispitivanju instalacije.      </t>
  </si>
  <si>
    <t xml:space="preserve">Dobava i postava instalacione kutije, f60mm                                       </t>
  </si>
  <si>
    <t xml:space="preserve">Dobava i postava instalacione kutije, f80mm. Kutija se zatvara pomoću poklopca Ø 80 sa nožicama ili sa dva vijaka. 
stupanj zaštite je: IP20.                            </t>
  </si>
  <si>
    <t xml:space="preserve">Dobava i postava instalacione cijevi f40mm, za instalaciju u podu i zidu.  </t>
  </si>
  <si>
    <t>Dobava i postava instalacione cijevi f20mm, za instalaciju u podu i zidu.</t>
  </si>
  <si>
    <t>1. Građevinsko obrtnički radovi</t>
  </si>
  <si>
    <t>2. Elektroinstalaterski radovi</t>
  </si>
  <si>
    <t>Marko Večerić, dipl.ing.građ.</t>
  </si>
  <si>
    <t xml:space="preserve">u rengenu i operacijskoj sali </t>
  </si>
  <si>
    <t xml:space="preserve">stomatološka ordinacija  </t>
  </si>
  <si>
    <t>UREĐENJE PROSTORA STOMATOLOGIJE</t>
  </si>
  <si>
    <t xml:space="preserve">Demontaža unutarnjih metalnih jednokrilnih vrata sa štokom (90x200cm) između dvije stomatološke ordinacije. U cijeni i odvoz na deponiju udaljenu do 10km. </t>
  </si>
  <si>
    <t>U postojeći ormar RO-1 uz postojeće osigurače smjestit će se sljedeće:</t>
  </si>
  <si>
    <t>Dobava i postava sokla od keramičkih pločica visine do 10cm. Obračun po m1 izvedenih radova.</t>
  </si>
  <si>
    <t>Bojanje zidova u ordinacijama perivom bojom. U  stavku uključiti sve potrebne predradnje (boja u mat varijanti).</t>
  </si>
  <si>
    <t>Dobava i polaganje podne obloge na bazi PVC-a. Odabrana podloga mora biti prikladna za odgovarajuću namjenu (pod mora biti izveden kao elektroprovodljiv/antistatički). U cijeni i temeljni prajmer. Obračun po m2 postavljene tlocrtne površine. Uzorak po odabiru investitora. Protukliznosti minimalno R9.</t>
  </si>
  <si>
    <t>STOMATOLOGIJA DOM ZDRAVLJA BBŽ</t>
  </si>
  <si>
    <t>Josipa Jelačića 13C, 43000 Bjelovar</t>
  </si>
  <si>
    <t>OIB:01773191483</t>
  </si>
  <si>
    <t>DOM ZDRAVLJA BJELOVARSKO-BILOGORSKE ŽUPANIJE</t>
  </si>
  <si>
    <t>BJELOVAR, lipanj 2021. godine</t>
  </si>
  <si>
    <t>INVESTITOR: Dom zdravlja Bjelovarsko-bilogorske županije
LOKACIJA: Antuna Mihanovića 8, Bjelovar
GRAĐEVINA: Stomatologija Doma zdravlja BBŽ, Ispostava Bjelovar</t>
  </si>
  <si>
    <t>lipanj 2021.</t>
  </si>
  <si>
    <t>Jedinica mjere</t>
  </si>
  <si>
    <t>Jedinična cijena  (kn) bez PDV-a</t>
  </si>
  <si>
    <t>Ukupna cijena (kn)     bez PDV-a</t>
  </si>
  <si>
    <t>Jedinična cijena (kn) bez PDV-a</t>
  </si>
  <si>
    <t>PDV:</t>
  </si>
  <si>
    <t>U ___________________, dana_____________2021. godine.</t>
  </si>
  <si>
    <t xml:space="preserve">    </t>
  </si>
  <si>
    <t xml:space="preserve">    (žig i potpis ponuditelja)</t>
  </si>
  <si>
    <t>SVEUKUPNA REKAPITULACIJA RADOVA:</t>
  </si>
  <si>
    <t>Ukupna cijena (kn) bez PDV-a</t>
  </si>
  <si>
    <t>OPIS</t>
  </si>
  <si>
    <t>UKUPNA CIJENA           ( u kn) bez PDV-a</t>
  </si>
  <si>
    <t>Svekupno bez PDV-a:</t>
  </si>
  <si>
    <t>Sveukupno sa PDV-om:</t>
  </si>
  <si>
    <t>Dobava i opločenje podova protukliznim keramičkim pločicama I klase (protukliznosti R9), fuga na fugu položenim na ljepilo sa fugiranjem. Pločice po izboru investitora.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</si>
</sst>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_k_n"/>
    <numFmt numFmtId="165" formatCode="#,##0.00\ &quot;kn&quot;"/>
    <numFmt numFmtId="166" formatCode="[$-41A]General"/>
    <numFmt numFmtId="167" formatCode="[$-41A]#,##0.00"/>
    <numFmt numFmtId="168" formatCode="#,##0.00&quot;      &quot;;&quot;-&quot;#,##0.00&quot;      &quot;;&quot; -&quot;#&quot;      &quot;;@&quot; &quot;"/>
    <numFmt numFmtId="169" formatCode="[$-41A]0"/>
  </numFmts>
  <fonts count="45" x14ac:knownFonts="1">
    <font>
      <sz val="11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8"/>
      <name val="Tahoma"/>
      <family val="2"/>
    </font>
    <font>
      <sz val="9"/>
      <name val="Tahoma"/>
      <family val="2"/>
    </font>
    <font>
      <sz val="11"/>
      <color indexed="8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34"/>
      <name val="Times New Roman"/>
      <family val="1"/>
      <charset val="238"/>
    </font>
    <font>
      <sz val="12"/>
      <name val="Arial Narrow"/>
      <family val="2"/>
      <charset val="238"/>
    </font>
    <font>
      <sz val="12"/>
      <color rgb="FFFF0000"/>
      <name val="Tahoma"/>
      <family val="2"/>
    </font>
    <font>
      <i/>
      <sz val="12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Calibri"/>
      <family val="2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name val="Tahoma"/>
      <family val="2"/>
      <charset val="238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3" fillId="0" borderId="0"/>
    <xf numFmtId="168" fontId="31" fillId="0" borderId="0" applyBorder="0" applyProtection="0"/>
  </cellStyleXfs>
  <cellXfs count="360">
    <xf numFmtId="0" fontId="0" fillId="0" borderId="0" xfId="0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Fill="1" applyBorder="1"/>
    <xf numFmtId="4" fontId="12" fillId="2" borderId="2" xfId="0" applyNumberFormat="1" applyFont="1" applyFill="1" applyBorder="1" applyAlignment="1">
      <alignment horizontal="center" vertical="center"/>
    </xf>
    <xf numFmtId="0" fontId="14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/>
    <xf numFmtId="0" fontId="3" fillId="0" borderId="0" xfId="0" applyFont="1"/>
    <xf numFmtId="0" fontId="3" fillId="0" borderId="0" xfId="0" applyFont="1" applyAlignment="1">
      <alignment horizontal="left" indent="10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4" fillId="0" borderId="0" xfId="0" applyFont="1" applyAlignment="1"/>
    <xf numFmtId="0" fontId="2" fillId="0" borderId="0" xfId="0" applyFont="1" applyAlignment="1"/>
    <xf numFmtId="0" fontId="16" fillId="0" borderId="0" xfId="0" applyFont="1" applyAlignment="1">
      <alignment horizontal="center"/>
    </xf>
    <xf numFmtId="0" fontId="2" fillId="0" borderId="0" xfId="0" applyFont="1"/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18" fillId="0" borderId="0" xfId="0" applyFont="1"/>
    <xf numFmtId="0" fontId="17" fillId="0" borderId="0" xfId="0" applyFont="1" applyAlignment="1">
      <alignment wrapText="1"/>
    </xf>
    <xf numFmtId="4" fontId="17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4" fillId="0" borderId="0" xfId="0" applyFont="1" applyAlignment="1">
      <alignment horizontal="left" indent="10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horizontal="center"/>
    </xf>
    <xf numFmtId="0" fontId="2" fillId="0" borderId="10" xfId="0" applyFont="1" applyBorder="1" applyAlignment="1">
      <alignment wrapText="1"/>
    </xf>
    <xf numFmtId="0" fontId="3" fillId="0" borderId="11" xfId="0" applyFont="1" applyBorder="1" applyAlignment="1">
      <alignment horizontal="left"/>
    </xf>
    <xf numFmtId="4" fontId="2" fillId="0" borderId="11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justify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center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0" xfId="0" applyFont="1" applyBorder="1"/>
    <xf numFmtId="0" fontId="3" fillId="3" borderId="10" xfId="0" applyFont="1" applyFill="1" applyBorder="1" applyAlignment="1"/>
    <xf numFmtId="0" fontId="2" fillId="0" borderId="0" xfId="0" applyFont="1" applyAlignment="1">
      <alignment horizontal="left" vertical="top"/>
    </xf>
    <xf numFmtId="0" fontId="2" fillId="0" borderId="0" xfId="0" applyFont="1" applyBorder="1"/>
    <xf numFmtId="0" fontId="3" fillId="3" borderId="10" xfId="0" applyFont="1" applyFill="1" applyBorder="1" applyAlignment="1">
      <alignment horizontal="justify"/>
    </xf>
    <xf numFmtId="0" fontId="2" fillId="3" borderId="11" xfId="0" applyFont="1" applyFill="1" applyBorder="1" applyAlignment="1">
      <alignment horizontal="center"/>
    </xf>
    <xf numFmtId="4" fontId="2" fillId="3" borderId="11" xfId="0" applyNumberFormat="1" applyFont="1" applyFill="1" applyBorder="1" applyAlignment="1">
      <alignment horizontal="center"/>
    </xf>
    <xf numFmtId="164" fontId="2" fillId="3" borderId="11" xfId="0" applyNumberFormat="1" applyFont="1" applyFill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5" fillId="0" borderId="0" xfId="0" applyFont="1" applyBorder="1" applyAlignment="1">
      <alignment horizontal="left"/>
    </xf>
    <xf numFmtId="4" fontId="1" fillId="0" borderId="0" xfId="0" applyNumberFormat="1" applyFont="1" applyBorder="1" applyAlignment="1">
      <alignment horizontal="center"/>
    </xf>
    <xf numFmtId="0" fontId="21" fillId="0" borderId="0" xfId="0" applyFont="1" applyFill="1" applyBorder="1"/>
    <xf numFmtId="0" fontId="21" fillId="0" borderId="0" xfId="0" applyFont="1" applyFill="1"/>
    <xf numFmtId="49" fontId="22" fillId="0" borderId="0" xfId="0" applyNumberFormat="1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wrapText="1"/>
    </xf>
    <xf numFmtId="0" fontId="2" fillId="0" borderId="0" xfId="0" applyFont="1" applyFill="1" applyBorder="1"/>
    <xf numFmtId="0" fontId="1" fillId="0" borderId="0" xfId="0" applyFont="1" applyFill="1" applyBorder="1"/>
    <xf numFmtId="0" fontId="21" fillId="0" borderId="0" xfId="0" applyFont="1"/>
    <xf numFmtId="164" fontId="2" fillId="0" borderId="0" xfId="0" applyNumberFormat="1" applyFont="1"/>
    <xf numFmtId="164" fontId="2" fillId="0" borderId="0" xfId="0" applyNumberFormat="1" applyFont="1" applyBorder="1"/>
    <xf numFmtId="0" fontId="1" fillId="0" borderId="0" xfId="0" applyFont="1" applyBorder="1" applyAlignment="1">
      <alignment horizontal="left" vertical="top"/>
    </xf>
    <xf numFmtId="164" fontId="2" fillId="0" borderId="0" xfId="0" applyNumberFormat="1" applyFont="1" applyAlignment="1">
      <alignment horizontal="right"/>
    </xf>
    <xf numFmtId="0" fontId="2" fillId="0" borderId="8" xfId="0" applyFont="1" applyBorder="1"/>
    <xf numFmtId="164" fontId="2" fillId="0" borderId="8" xfId="0" applyNumberFormat="1" applyFont="1" applyBorder="1"/>
    <xf numFmtId="49" fontId="1" fillId="0" borderId="0" xfId="0" applyNumberFormat="1" applyFont="1" applyAlignment="1">
      <alignment horizontal="left" vertical="top"/>
    </xf>
    <xf numFmtId="49" fontId="21" fillId="0" borderId="0" xfId="0" applyNumberFormat="1" applyFont="1" applyAlignment="1">
      <alignment horizontal="left" vertical="top"/>
    </xf>
    <xf numFmtId="0" fontId="21" fillId="0" borderId="0" xfId="0" applyFont="1" applyAlignment="1">
      <alignment horizontal="justify" vertical="top" wrapText="1"/>
    </xf>
    <xf numFmtId="0" fontId="21" fillId="0" borderId="0" xfId="0" applyFont="1" applyAlignment="1">
      <alignment horizontal="center"/>
    </xf>
    <xf numFmtId="4" fontId="21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2" fillId="0" borderId="0" xfId="0" applyFont="1" applyBorder="1" applyAlignment="1"/>
    <xf numFmtId="0" fontId="1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justify" vertical="top" wrapText="1"/>
    </xf>
    <xf numFmtId="165" fontId="15" fillId="0" borderId="0" xfId="0" applyNumberFormat="1" applyFont="1" applyBorder="1" applyAlignment="1">
      <alignment horizontal="center"/>
    </xf>
    <xf numFmtId="49" fontId="23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/>
    <xf numFmtId="0" fontId="1" fillId="3" borderId="11" xfId="0" applyFont="1" applyFill="1" applyBorder="1" applyAlignment="1">
      <alignment horizontal="center"/>
    </xf>
    <xf numFmtId="4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165" fontId="1" fillId="0" borderId="0" xfId="0" applyNumberFormat="1" applyFont="1" applyFill="1" applyBorder="1" applyAlignment="1">
      <alignment horizontal="center" vertical="center"/>
    </xf>
    <xf numFmtId="165" fontId="2" fillId="3" borderId="12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1" fillId="3" borderId="12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right" vertical="center"/>
    </xf>
    <xf numFmtId="165" fontId="2" fillId="0" borderId="0" xfId="0" applyNumberFormat="1" applyFont="1"/>
    <xf numFmtId="165" fontId="2" fillId="0" borderId="0" xfId="0" applyNumberFormat="1" applyFont="1" applyBorder="1"/>
    <xf numFmtId="165" fontId="21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vertical="top"/>
    </xf>
    <xf numFmtId="165" fontId="20" fillId="0" borderId="2" xfId="0" applyNumberFormat="1" applyFont="1" applyBorder="1" applyAlignment="1">
      <alignment horizontal="center" vertical="top" wrapText="1"/>
    </xf>
    <xf numFmtId="0" fontId="26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0" fontId="2" fillId="0" borderId="8" xfId="0" applyFont="1" applyBorder="1" applyAlignment="1"/>
    <xf numFmtId="165" fontId="2" fillId="0" borderId="8" xfId="0" applyNumberFormat="1" applyFont="1" applyBorder="1"/>
    <xf numFmtId="0" fontId="27" fillId="0" borderId="0" xfId="0" applyFont="1" applyAlignment="1" applyProtection="1">
      <alignment horizontal="center" vertical="top"/>
      <protection locked="0"/>
    </xf>
    <xf numFmtId="0" fontId="28" fillId="0" borderId="0" xfId="0" applyFont="1" applyAlignment="1" applyProtection="1">
      <alignment horizontal="center"/>
      <protection locked="0"/>
    </xf>
    <xf numFmtId="4" fontId="29" fillId="0" borderId="0" xfId="0" applyNumberFormat="1" applyFont="1" applyAlignment="1">
      <alignment horizontal="right"/>
    </xf>
    <xf numFmtId="0" fontId="27" fillId="0" borderId="0" xfId="0" quotePrefix="1" applyFont="1" applyBorder="1" applyAlignment="1" applyProtection="1">
      <alignment horizontal="left" vertical="top" wrapText="1"/>
      <protection locked="0"/>
    </xf>
    <xf numFmtId="0" fontId="27" fillId="0" borderId="0" xfId="0" applyFont="1" applyBorder="1" applyAlignment="1" applyProtection="1"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27" fillId="4" borderId="0" xfId="0" applyFont="1" applyFill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left" vertical="top"/>
      <protection locked="0"/>
    </xf>
    <xf numFmtId="0" fontId="27" fillId="0" borderId="0" xfId="0" applyFont="1" applyBorder="1" applyAlignment="1" applyProtection="1">
      <alignment horizont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0" xfId="0" quotePrefix="1" applyFont="1" applyBorder="1" applyAlignment="1" applyProtection="1">
      <alignment horizontal="left" vertical="justify"/>
      <protection locked="0"/>
    </xf>
    <xf numFmtId="0" fontId="27" fillId="0" borderId="0" xfId="0" applyFont="1" applyBorder="1" applyAlignment="1" applyProtection="1">
      <alignment horizontal="left" vertical="justify"/>
      <protection locked="0"/>
    </xf>
    <xf numFmtId="0" fontId="30" fillId="0" borderId="0" xfId="0" applyFont="1" applyFill="1" applyBorder="1" applyAlignment="1" applyProtection="1">
      <alignment horizontal="left" vertical="justify" wrapText="1"/>
      <protection locked="0"/>
    </xf>
    <xf numFmtId="0" fontId="30" fillId="0" borderId="0" xfId="0" applyFont="1" applyFill="1" applyBorder="1" applyAlignment="1" applyProtection="1">
      <alignment horizontal="center"/>
      <protection locked="0"/>
    </xf>
    <xf numFmtId="0" fontId="27" fillId="0" borderId="0" xfId="0" quotePrefix="1" applyFont="1" applyBorder="1" applyAlignment="1" applyProtection="1">
      <alignment horizontal="left" vertical="justify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4" fontId="30" fillId="0" borderId="0" xfId="0" applyNumberFormat="1" applyFont="1" applyAlignment="1">
      <alignment horizontal="center"/>
    </xf>
    <xf numFmtId="0" fontId="27" fillId="0" borderId="0" xfId="0" applyFont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27" fillId="0" borderId="0" xfId="0" applyFont="1" applyBorder="1" applyAlignment="1" applyProtection="1">
      <alignment horizontal="left"/>
      <protection locked="0"/>
    </xf>
    <xf numFmtId="4" fontId="30" fillId="0" borderId="0" xfId="0" applyNumberFormat="1" applyFont="1" applyBorder="1" applyAlignment="1">
      <alignment horizontal="center"/>
    </xf>
    <xf numFmtId="4" fontId="30" fillId="4" borderId="0" xfId="0" applyNumberFormat="1" applyFont="1" applyFill="1" applyBorder="1" applyAlignment="1">
      <alignment horizontal="center"/>
    </xf>
    <xf numFmtId="0" fontId="0" fillId="0" borderId="0" xfId="0" applyFont="1"/>
    <xf numFmtId="0" fontId="33" fillId="0" borderId="0" xfId="0" applyFont="1" applyAlignment="1">
      <alignment horizontal="center" vertic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3" fillId="0" borderId="0" xfId="0" applyFont="1" applyAlignment="1"/>
    <xf numFmtId="4" fontId="29" fillId="0" borderId="0" xfId="0" applyNumberFormat="1" applyFont="1" applyBorder="1" applyAlignment="1">
      <alignment horizontal="center"/>
    </xf>
    <xf numFmtId="0" fontId="35" fillId="0" borderId="0" xfId="0" quotePrefix="1" applyFont="1" applyBorder="1" applyAlignment="1" applyProtection="1">
      <alignment horizontal="left"/>
      <protection locked="0"/>
    </xf>
    <xf numFmtId="0" fontId="35" fillId="0" borderId="0" xfId="0" applyFont="1" applyBorder="1" applyAlignment="1" applyProtection="1">
      <alignment horizontal="center"/>
      <protection locked="0"/>
    </xf>
    <xf numFmtId="0" fontId="35" fillId="0" borderId="0" xfId="0" applyFont="1" applyBorder="1" applyAlignment="1" applyProtection="1">
      <protection locked="0"/>
    </xf>
    <xf numFmtId="0" fontId="32" fillId="0" borderId="0" xfId="0" applyFont="1" applyAlignment="1" applyProtection="1">
      <alignment horizontal="right"/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0" fontId="27" fillId="0" borderId="0" xfId="0" quotePrefix="1" applyFont="1" applyAlignment="1" applyProtection="1">
      <alignment horizontal="left" vertical="center" wrapText="1"/>
      <protection locked="0"/>
    </xf>
    <xf numFmtId="4" fontId="29" fillId="0" borderId="0" xfId="0" applyNumberFormat="1" applyFont="1" applyAlignment="1">
      <alignment horizontal="right" vertical="center"/>
    </xf>
    <xf numFmtId="0" fontId="32" fillId="0" borderId="0" xfId="0" applyFont="1" applyAlignment="1">
      <alignment vertical="center"/>
    </xf>
    <xf numFmtId="0" fontId="27" fillId="0" borderId="0" xfId="0" quotePrefix="1" applyFont="1" applyFill="1" applyBorder="1" applyAlignment="1" applyProtection="1">
      <alignment horizontal="left" vertical="top" wrapText="1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7" fillId="0" borderId="8" xfId="0" quotePrefix="1" applyFont="1" applyFill="1" applyBorder="1" applyAlignment="1" applyProtection="1">
      <alignment horizontal="left" vertical="top" wrapText="1"/>
      <protection locked="0"/>
    </xf>
    <xf numFmtId="0" fontId="27" fillId="0" borderId="8" xfId="0" applyFont="1" applyFill="1" applyBorder="1" applyAlignment="1" applyProtection="1">
      <alignment horizontal="left"/>
      <protection locked="0"/>
    </xf>
    <xf numFmtId="4" fontId="30" fillId="0" borderId="8" xfId="0" applyNumberFormat="1" applyFont="1" applyBorder="1" applyAlignment="1">
      <alignment horizontal="center"/>
    </xf>
    <xf numFmtId="0" fontId="27" fillId="4" borderId="0" xfId="0" applyFont="1" applyFill="1" applyBorder="1" applyAlignment="1" applyProtection="1">
      <alignment horizontal="left" vertical="top"/>
      <protection locked="0"/>
    </xf>
    <xf numFmtId="0" fontId="27" fillId="4" borderId="0" xfId="0" quotePrefix="1" applyFont="1" applyFill="1" applyBorder="1" applyAlignment="1" applyProtection="1">
      <alignment horizontal="center"/>
      <protection locked="0"/>
    </xf>
    <xf numFmtId="0" fontId="33" fillId="4" borderId="0" xfId="0" applyFont="1" applyFill="1"/>
    <xf numFmtId="0" fontId="27" fillId="0" borderId="0" xfId="0" applyFont="1" applyFill="1" applyBorder="1" applyAlignment="1" applyProtection="1">
      <protection locked="0"/>
    </xf>
    <xf numFmtId="0" fontId="27" fillId="0" borderId="8" xfId="0" applyFont="1" applyFill="1" applyBorder="1" applyAlignment="1" applyProtection="1">
      <alignment horizontal="center"/>
      <protection locked="0"/>
    </xf>
    <xf numFmtId="166" fontId="32" fillId="0" borderId="0" xfId="1" applyNumberFormat="1" applyFont="1" applyAlignment="1">
      <alignment horizontal="center" vertical="center"/>
    </xf>
    <xf numFmtId="0" fontId="29" fillId="0" borderId="0" xfId="0" applyFont="1"/>
    <xf numFmtId="166" fontId="27" fillId="0" borderId="0" xfId="1" applyNumberFormat="1" applyFont="1" applyAlignment="1" applyProtection="1">
      <alignment horizontal="center" vertical="center" wrapText="1"/>
      <protection locked="0"/>
    </xf>
    <xf numFmtId="166" fontId="27" fillId="0" borderId="0" xfId="1" applyNumberFormat="1" applyFont="1" applyAlignment="1" applyProtection="1">
      <alignment horizontal="left" vertical="top" wrapText="1"/>
      <protection locked="0"/>
    </xf>
    <xf numFmtId="167" fontId="27" fillId="0" borderId="0" xfId="1" applyNumberFormat="1" applyFont="1" applyAlignment="1">
      <alignment horizontal="center" wrapText="1"/>
    </xf>
    <xf numFmtId="0" fontId="32" fillId="0" borderId="0" xfId="0" applyFont="1"/>
    <xf numFmtId="0" fontId="29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167" fontId="27" fillId="0" borderId="0" xfId="1" applyNumberFormat="1" applyFont="1" applyFill="1" applyAlignment="1">
      <alignment horizontal="justify" wrapText="1"/>
    </xf>
    <xf numFmtId="167" fontId="27" fillId="0" borderId="0" xfId="1" applyNumberFormat="1" applyFont="1" applyFill="1" applyAlignment="1">
      <alignment horizontal="center"/>
    </xf>
    <xf numFmtId="0" fontId="27" fillId="0" borderId="0" xfId="0" applyFont="1" applyFill="1" applyAlignment="1" applyProtection="1">
      <alignment horizontal="justify" vertical="top" wrapText="1"/>
      <protection locked="0"/>
    </xf>
    <xf numFmtId="0" fontId="27" fillId="0" borderId="0" xfId="0" applyFont="1" applyFill="1" applyAlignment="1" applyProtection="1">
      <alignment horizontal="center"/>
      <protection locked="0"/>
    </xf>
    <xf numFmtId="0" fontId="27" fillId="0" borderId="0" xfId="0" applyFont="1" applyFill="1" applyAlignment="1" applyProtection="1">
      <protection locked="0"/>
    </xf>
    <xf numFmtId="4" fontId="30" fillId="0" borderId="0" xfId="0" applyNumberFormat="1" applyFont="1" applyFill="1" applyAlignment="1">
      <alignment horizontal="center"/>
    </xf>
    <xf numFmtId="166" fontId="32" fillId="0" borderId="0" xfId="1" applyNumberFormat="1" applyFont="1" applyFill="1" applyAlignment="1">
      <alignment horizontal="center" vertical="center"/>
    </xf>
    <xf numFmtId="0" fontId="29" fillId="0" borderId="8" xfId="0" applyFont="1" applyFill="1" applyBorder="1" applyAlignment="1">
      <alignment horizontal="center"/>
    </xf>
    <xf numFmtId="0" fontId="27" fillId="0" borderId="0" xfId="0" quotePrefix="1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left" vertical="top" wrapText="1"/>
      <protection locked="0"/>
    </xf>
    <xf numFmtId="4" fontId="30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left" vertical="justify" wrapText="1"/>
      <protection locked="0"/>
    </xf>
    <xf numFmtId="0" fontId="27" fillId="0" borderId="0" xfId="0" applyFont="1" applyFill="1" applyBorder="1" applyAlignment="1" applyProtection="1">
      <alignment vertical="top" wrapText="1"/>
      <protection locked="0"/>
    </xf>
    <xf numFmtId="0" fontId="27" fillId="0" borderId="0" xfId="0" applyFont="1" applyFill="1" applyAlignment="1" applyProtection="1">
      <alignment horizontal="center" vertical="center"/>
      <protection locked="0"/>
    </xf>
    <xf numFmtId="0" fontId="27" fillId="0" borderId="0" xfId="0" applyFont="1" applyFill="1" applyAlignment="1" applyProtection="1">
      <alignment vertical="top" wrapText="1"/>
      <protection locked="0"/>
    </xf>
    <xf numFmtId="4" fontId="30" fillId="0" borderId="0" xfId="0" applyNumberFormat="1" applyFont="1" applyFill="1" applyAlignment="1" applyProtection="1">
      <alignment horizontal="center"/>
      <protection locked="0"/>
    </xf>
    <xf numFmtId="4" fontId="27" fillId="0" borderId="0" xfId="0" applyNumberFormat="1" applyFont="1" applyFill="1" applyAlignment="1">
      <alignment horizontal="center"/>
    </xf>
    <xf numFmtId="0" fontId="32" fillId="0" borderId="0" xfId="0" applyFont="1" applyFill="1" applyAlignment="1" applyProtection="1">
      <alignment horizontal="center" vertical="center"/>
      <protection locked="0"/>
    </xf>
    <xf numFmtId="0" fontId="27" fillId="0" borderId="0" xfId="0" quotePrefix="1" applyFont="1" applyFill="1" applyAlignment="1" applyProtection="1">
      <alignment horizontal="justify" vertical="top"/>
      <protection locked="0"/>
    </xf>
    <xf numFmtId="0" fontId="27" fillId="0" borderId="0" xfId="0" quotePrefix="1" applyFont="1" applyFill="1" applyAlignment="1" applyProtection="1">
      <alignment horizontal="justify" vertical="top" wrapText="1"/>
      <protection locked="0"/>
    </xf>
    <xf numFmtId="0" fontId="32" fillId="0" borderId="0" xfId="0" quotePrefix="1" applyFont="1" applyFill="1" applyAlignment="1" applyProtection="1">
      <alignment horizontal="center" vertical="center"/>
      <protection locked="0"/>
    </xf>
    <xf numFmtId="0" fontId="30" fillId="0" borderId="0" xfId="0" applyFont="1" applyFill="1" applyAlignment="1" applyProtection="1">
      <alignment vertical="top" wrapText="1"/>
      <protection locked="0"/>
    </xf>
    <xf numFmtId="0" fontId="27" fillId="0" borderId="0" xfId="0" applyFont="1" applyFill="1" applyBorder="1" applyAlignment="1" applyProtection="1">
      <alignment horizontal="left" vertical="justify"/>
      <protection locked="0"/>
    </xf>
    <xf numFmtId="0" fontId="27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vertical="top"/>
    </xf>
    <xf numFmtId="0" fontId="32" fillId="0" borderId="0" xfId="0" applyFont="1" applyFill="1" applyAlignment="1">
      <alignment horizontal="center"/>
    </xf>
    <xf numFmtId="0" fontId="27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 applyProtection="1">
      <alignment vertical="top" wrapText="1"/>
      <protection locked="0"/>
    </xf>
    <xf numFmtId="4" fontId="30" fillId="0" borderId="8" xfId="0" applyNumberFormat="1" applyFont="1" applyFill="1" applyBorder="1" applyAlignment="1" applyProtection="1">
      <alignment horizontal="center"/>
      <protection locked="0"/>
    </xf>
    <xf numFmtId="4" fontId="27" fillId="0" borderId="8" xfId="0" applyNumberFormat="1" applyFont="1" applyFill="1" applyBorder="1" applyAlignment="1">
      <alignment horizontal="center"/>
    </xf>
    <xf numFmtId="0" fontId="33" fillId="0" borderId="0" xfId="0" applyFont="1" applyFill="1"/>
    <xf numFmtId="0" fontId="32" fillId="0" borderId="0" xfId="0" applyFont="1" applyFill="1" applyAlignment="1">
      <alignment wrapText="1"/>
    </xf>
    <xf numFmtId="0" fontId="27" fillId="0" borderId="0" xfId="0" applyFont="1" applyFill="1" applyAlignment="1" applyProtection="1">
      <alignment horizontal="right" wrapText="1"/>
      <protection locked="0"/>
    </xf>
    <xf numFmtId="0" fontId="27" fillId="0" borderId="3" xfId="0" quotePrefix="1" applyFont="1" applyBorder="1" applyAlignment="1" applyProtection="1">
      <alignment horizontal="left" vertical="center" wrapText="1"/>
      <protection locked="0"/>
    </xf>
    <xf numFmtId="0" fontId="32" fillId="0" borderId="1" xfId="0" applyFont="1" applyBorder="1" applyAlignment="1" applyProtection="1">
      <alignment horizontal="left"/>
      <protection locked="0"/>
    </xf>
    <xf numFmtId="0" fontId="27" fillId="0" borderId="5" xfId="0" quotePrefix="1" applyFont="1" applyBorder="1" applyAlignment="1" applyProtection="1">
      <alignment horizontal="left" vertical="center" wrapText="1"/>
      <protection locked="0"/>
    </xf>
    <xf numFmtId="0" fontId="32" fillId="0" borderId="0" xfId="0" applyFont="1" applyBorder="1" applyAlignment="1" applyProtection="1">
      <alignment horizontal="left"/>
      <protection locked="0"/>
    </xf>
    <xf numFmtId="0" fontId="27" fillId="0" borderId="5" xfId="0" quotePrefix="1" applyFont="1" applyFill="1" applyBorder="1" applyAlignment="1" applyProtection="1">
      <alignment horizontal="left" vertical="top" wrapText="1"/>
      <protection locked="0"/>
    </xf>
    <xf numFmtId="0" fontId="27" fillId="0" borderId="6" xfId="0" applyFont="1" applyFill="1" applyBorder="1" applyAlignment="1" applyProtection="1">
      <alignment horizontal="left"/>
      <protection locked="0"/>
    </xf>
    <xf numFmtId="0" fontId="27" fillId="0" borderId="7" xfId="0" quotePrefix="1" applyFont="1" applyFill="1" applyBorder="1" applyAlignment="1" applyProtection="1">
      <alignment horizontal="left" vertical="top" wrapText="1"/>
      <protection locked="0"/>
    </xf>
    <xf numFmtId="4" fontId="30" fillId="0" borderId="8" xfId="0" applyNumberFormat="1" applyFont="1" applyFill="1" applyBorder="1" applyAlignment="1">
      <alignment horizontal="center"/>
    </xf>
    <xf numFmtId="0" fontId="27" fillId="0" borderId="0" xfId="0" applyFont="1" applyFill="1" applyBorder="1" applyAlignment="1" applyProtection="1">
      <alignment horizontal="left" vertical="top"/>
      <protection locked="0"/>
    </xf>
    <xf numFmtId="0" fontId="27" fillId="0" borderId="0" xfId="0" quotePrefix="1" applyFont="1" applyFill="1" applyBorder="1" applyAlignment="1" applyProtection="1">
      <alignment horizontal="center"/>
      <protection locked="0"/>
    </xf>
    <xf numFmtId="0" fontId="27" fillId="0" borderId="0" xfId="0" applyFont="1" applyFill="1" applyAlignment="1" applyProtection="1">
      <alignment horizontal="center" vertical="top"/>
      <protection locked="0"/>
    </xf>
    <xf numFmtId="0" fontId="27" fillId="0" borderId="0" xfId="0" applyFont="1" applyFill="1" applyAlignment="1" applyProtection="1">
      <alignment horizontal="left" vertical="top" wrapText="1"/>
      <protection locked="0"/>
    </xf>
    <xf numFmtId="0" fontId="28" fillId="0" borderId="0" xfId="0" applyFont="1" applyFill="1" applyAlignment="1" applyProtection="1">
      <alignment horizontal="center"/>
      <protection locked="0"/>
    </xf>
    <xf numFmtId="0" fontId="32" fillId="0" borderId="0" xfId="0" applyFont="1" applyFill="1" applyAlignment="1" applyProtection="1">
      <alignment horizontal="right"/>
      <protection locked="0"/>
    </xf>
    <xf numFmtId="4" fontId="29" fillId="0" borderId="0" xfId="0" applyNumberFormat="1" applyFont="1" applyFill="1" applyAlignment="1">
      <alignment horizontal="right"/>
    </xf>
    <xf numFmtId="0" fontId="27" fillId="0" borderId="5" xfId="0" quotePrefix="1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left"/>
      <protection locked="0"/>
    </xf>
    <xf numFmtId="4" fontId="29" fillId="0" borderId="0" xfId="0" applyNumberFormat="1" applyFont="1" applyFill="1" applyAlignment="1">
      <alignment horizontal="right" vertical="center"/>
    </xf>
    <xf numFmtId="0" fontId="28" fillId="0" borderId="0" xfId="0" applyFont="1" applyFill="1" applyAlignment="1" applyProtection="1">
      <alignment horizontal="left"/>
      <protection locked="0"/>
    </xf>
    <xf numFmtId="0" fontId="32" fillId="0" borderId="0" xfId="0" applyFont="1" applyFill="1" applyAlignment="1" applyProtection="1">
      <alignment horizontal="left"/>
      <protection locked="0"/>
    </xf>
    <xf numFmtId="0" fontId="27" fillId="0" borderId="3" xfId="0" quotePrefix="1" applyFont="1" applyFill="1" applyBorder="1" applyAlignment="1" applyProtection="1">
      <alignment horizontal="left" vertical="center" wrapText="1"/>
      <protection locked="0"/>
    </xf>
    <xf numFmtId="0" fontId="32" fillId="0" borderId="1" xfId="0" applyFont="1" applyFill="1" applyBorder="1" applyAlignment="1" applyProtection="1">
      <alignment horizontal="left"/>
      <protection locked="0"/>
    </xf>
    <xf numFmtId="167" fontId="27" fillId="0" borderId="3" xfId="1" applyNumberFormat="1" applyFont="1" applyBorder="1" applyAlignment="1">
      <alignment horizontal="justify" wrapText="1"/>
    </xf>
    <xf numFmtId="167" fontId="27" fillId="0" borderId="5" xfId="1" quotePrefix="1" applyNumberFormat="1" applyFont="1" applyBorder="1" applyAlignment="1">
      <alignment horizontal="justify" wrapText="1"/>
    </xf>
    <xf numFmtId="167" fontId="27" fillId="0" borderId="5" xfId="1" applyNumberFormat="1" applyFont="1" applyBorder="1" applyAlignment="1">
      <alignment horizontal="justify" wrapText="1"/>
    </xf>
    <xf numFmtId="167" fontId="27" fillId="0" borderId="7" xfId="1" quotePrefix="1" applyNumberFormat="1" applyFont="1" applyFill="1" applyBorder="1" applyAlignment="1">
      <alignment horizontal="justify" wrapText="1"/>
    </xf>
    <xf numFmtId="0" fontId="27" fillId="3" borderId="15" xfId="0" applyFont="1" applyFill="1" applyBorder="1" applyAlignment="1" applyProtection="1">
      <alignment horizontal="center" vertical="center"/>
      <protection locked="0"/>
    </xf>
    <xf numFmtId="0" fontId="27" fillId="3" borderId="16" xfId="0" applyFont="1" applyFill="1" applyBorder="1" applyAlignment="1" applyProtection="1">
      <alignment horizontal="center"/>
      <protection locked="0"/>
    </xf>
    <xf numFmtId="0" fontId="27" fillId="3" borderId="16" xfId="0" applyFont="1" applyFill="1" applyBorder="1" applyAlignment="1" applyProtection="1">
      <protection locked="0"/>
    </xf>
    <xf numFmtId="4" fontId="30" fillId="3" borderId="16" xfId="0" applyNumberFormat="1" applyFont="1" applyFill="1" applyBorder="1" applyAlignment="1">
      <alignment horizontal="center"/>
    </xf>
    <xf numFmtId="4" fontId="0" fillId="0" borderId="0" xfId="0" applyNumberFormat="1"/>
    <xf numFmtId="0" fontId="37" fillId="0" borderId="0" xfId="0" applyFont="1"/>
    <xf numFmtId="0" fontId="32" fillId="0" borderId="1" xfId="0" applyFont="1" applyBorder="1" applyAlignment="1" applyProtection="1">
      <alignment horizontal="center"/>
      <protection locked="0"/>
    </xf>
    <xf numFmtId="0" fontId="32" fillId="0" borderId="0" xfId="0" applyFont="1" applyBorder="1" applyAlignment="1" applyProtection="1">
      <alignment horizontal="center"/>
      <protection locked="0"/>
    </xf>
    <xf numFmtId="0" fontId="25" fillId="0" borderId="0" xfId="0" applyFont="1"/>
    <xf numFmtId="4" fontId="25" fillId="0" borderId="0" xfId="0" applyNumberFormat="1" applyFont="1"/>
    <xf numFmtId="0" fontId="3" fillId="0" borderId="0" xfId="0" applyFont="1" applyAlignment="1">
      <alignment horizontal="center"/>
    </xf>
    <xf numFmtId="0" fontId="39" fillId="0" borderId="0" xfId="0" applyFont="1" applyAlignment="1">
      <alignment horizontal="left" vertical="center"/>
    </xf>
    <xf numFmtId="0" fontId="41" fillId="0" borderId="0" xfId="0" applyFont="1"/>
    <xf numFmtId="165" fontId="41" fillId="0" borderId="0" xfId="0" applyNumberFormat="1" applyFont="1"/>
    <xf numFmtId="0" fontId="41" fillId="0" borderId="8" xfId="0" applyFont="1" applyBorder="1"/>
    <xf numFmtId="165" fontId="41" fillId="0" borderId="8" xfId="0" applyNumberFormat="1" applyFont="1" applyBorder="1"/>
    <xf numFmtId="164" fontId="2" fillId="0" borderId="0" xfId="0" applyNumberFormat="1" applyFont="1" applyFill="1" applyBorder="1" applyAlignment="1" applyProtection="1">
      <alignment horizont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 applyProtection="1">
      <alignment horizontal="center"/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164" fontId="1" fillId="3" borderId="11" xfId="0" applyNumberFormat="1" applyFont="1" applyFill="1" applyBorder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4" fontId="2" fillId="0" borderId="11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Border="1" applyAlignment="1" applyProtection="1">
      <alignment horizontal="center"/>
      <protection locked="0"/>
    </xf>
    <xf numFmtId="4" fontId="1" fillId="0" borderId="0" xfId="0" applyNumberFormat="1" applyFont="1" applyBorder="1" applyAlignment="1" applyProtection="1">
      <alignment horizontal="center"/>
      <protection locked="0"/>
    </xf>
    <xf numFmtId="164" fontId="2" fillId="3" borderId="11" xfId="0" applyNumberFormat="1" applyFont="1" applyFill="1" applyBorder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4" fontId="30" fillId="0" borderId="0" xfId="0" applyNumberFormat="1" applyFont="1" applyBorder="1" applyAlignment="1" applyProtection="1">
      <alignment horizontal="center"/>
      <protection locked="0"/>
    </xf>
    <xf numFmtId="4" fontId="29" fillId="0" borderId="0" xfId="0" applyNumberFormat="1" applyFont="1" applyProtection="1">
      <protection locked="0"/>
    </xf>
    <xf numFmtId="4" fontId="29" fillId="0" borderId="0" xfId="0" applyNumberFormat="1" applyFont="1" applyAlignment="1" applyProtection="1">
      <alignment vertical="center"/>
      <protection locked="0"/>
    </xf>
    <xf numFmtId="4" fontId="29" fillId="0" borderId="0" xfId="0" applyNumberFormat="1" applyFont="1" applyFill="1" applyAlignment="1" applyProtection="1">
      <alignment vertical="center"/>
      <protection locked="0"/>
    </xf>
    <xf numFmtId="4" fontId="30" fillId="0" borderId="0" xfId="0" applyNumberFormat="1" applyFont="1" applyFill="1" applyBorder="1" applyAlignment="1" applyProtection="1">
      <alignment horizontal="center"/>
      <protection locked="0"/>
    </xf>
    <xf numFmtId="4" fontId="29" fillId="0" borderId="0" xfId="0" applyNumberFormat="1" applyFont="1" applyFill="1" applyProtection="1">
      <protection locked="0"/>
    </xf>
    <xf numFmtId="4" fontId="30" fillId="0" borderId="8" xfId="0" applyNumberFormat="1" applyFont="1" applyBorder="1" applyAlignment="1" applyProtection="1">
      <alignment horizontal="center"/>
      <protection locked="0"/>
    </xf>
    <xf numFmtId="4" fontId="30" fillId="4" borderId="0" xfId="0" applyNumberFormat="1" applyFont="1" applyFill="1" applyBorder="1" applyAlignment="1" applyProtection="1">
      <alignment horizontal="center"/>
      <protection locked="0"/>
    </xf>
    <xf numFmtId="167" fontId="27" fillId="0" borderId="0" xfId="1" applyNumberFormat="1" applyFont="1" applyFill="1" applyAlignment="1" applyProtection="1">
      <alignment horizontal="center"/>
      <protection locked="0"/>
    </xf>
    <xf numFmtId="4" fontId="30" fillId="0" borderId="0" xfId="0" applyNumberFormat="1" applyFont="1" applyAlignment="1" applyProtection="1">
      <alignment horizontal="center"/>
      <protection locked="0"/>
    </xf>
    <xf numFmtId="167" fontId="36" fillId="0" borderId="0" xfId="1" applyNumberFormat="1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8" xfId="0" applyFont="1" applyFill="1" applyBorder="1" applyAlignment="1" applyProtection="1">
      <alignment horizontal="center"/>
      <protection locked="0"/>
    </xf>
    <xf numFmtId="4" fontId="32" fillId="0" borderId="0" xfId="0" applyNumberFormat="1" applyFont="1" applyFill="1" applyAlignment="1" applyProtection="1">
      <alignment horizontal="center"/>
      <protection locked="0"/>
    </xf>
    <xf numFmtId="0" fontId="32" fillId="0" borderId="0" xfId="0" applyFont="1" applyFill="1" applyAlignment="1" applyProtection="1">
      <alignment horizontal="center"/>
      <protection locked="0"/>
    </xf>
    <xf numFmtId="4" fontId="8" fillId="0" borderId="13" xfId="0" applyNumberFormat="1" applyFont="1" applyBorder="1" applyAlignment="1">
      <alignment horizontal="center" vertical="top" wrapText="1"/>
    </xf>
    <xf numFmtId="4" fontId="8" fillId="0" borderId="14" xfId="0" applyNumberFormat="1" applyFont="1" applyBorder="1" applyAlignment="1">
      <alignment horizontal="center" vertical="top" wrapText="1"/>
    </xf>
    <xf numFmtId="0" fontId="8" fillId="0" borderId="13" xfId="0" applyNumberFormat="1" applyFont="1" applyBorder="1" applyAlignment="1">
      <alignment horizontal="center" vertical="top" wrapText="1"/>
    </xf>
    <xf numFmtId="0" fontId="8" fillId="0" borderId="14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3" fillId="0" borderId="11" xfId="0" applyFont="1" applyBorder="1" applyAlignment="1">
      <alignment horizontal="left" wrapText="1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9" fillId="0" borderId="8" xfId="0" applyFont="1" applyBorder="1" applyAlignment="1">
      <alignment horizontal="left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5" fontId="12" fillId="2" borderId="2" xfId="0" applyNumberFormat="1" applyFont="1" applyFill="1" applyBorder="1" applyAlignment="1">
      <alignment horizontal="center" vertical="center" wrapText="1"/>
    </xf>
    <xf numFmtId="0" fontId="27" fillId="0" borderId="9" xfId="0" applyFont="1" applyFill="1" applyBorder="1" applyAlignment="1" applyProtection="1">
      <alignment horizontal="center"/>
      <protection locked="0"/>
    </xf>
    <xf numFmtId="0" fontId="27" fillId="4" borderId="0" xfId="0" applyFont="1" applyFill="1" applyBorder="1" applyAlignment="1" applyProtection="1">
      <alignment horizont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6" xfId="0" applyFont="1" applyBorder="1" applyAlignment="1" applyProtection="1">
      <alignment horizontal="center" vertical="center"/>
      <protection locked="0"/>
    </xf>
    <xf numFmtId="0" fontId="27" fillId="0" borderId="6" xfId="0" applyFont="1" applyFill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169" fontId="27" fillId="0" borderId="0" xfId="2" applyNumberFormat="1" applyFont="1" applyFill="1" applyAlignment="1">
      <alignment horizontal="center"/>
    </xf>
    <xf numFmtId="167" fontId="27" fillId="0" borderId="0" xfId="1" applyNumberFormat="1" applyFont="1" applyAlignment="1">
      <alignment horizontal="center"/>
    </xf>
    <xf numFmtId="169" fontId="27" fillId="0" borderId="4" xfId="2" applyNumberFormat="1" applyFont="1" applyBorder="1" applyAlignment="1">
      <alignment horizontal="center"/>
    </xf>
    <xf numFmtId="169" fontId="27" fillId="0" borderId="6" xfId="2" applyNumberFormat="1" applyFont="1" applyBorder="1" applyAlignment="1">
      <alignment horizontal="center"/>
    </xf>
    <xf numFmtId="169" fontId="27" fillId="0" borderId="9" xfId="2" applyNumberFormat="1" applyFont="1" applyFill="1" applyBorder="1" applyAlignment="1">
      <alignment horizontal="center"/>
    </xf>
    <xf numFmtId="167" fontId="27" fillId="0" borderId="1" xfId="1" applyNumberFormat="1" applyFont="1" applyBorder="1" applyAlignment="1">
      <alignment horizontal="center"/>
    </xf>
    <xf numFmtId="167" fontId="27" fillId="0" borderId="0" xfId="1" applyNumberFormat="1" applyFont="1" applyBorder="1" applyAlignment="1">
      <alignment horizontal="center"/>
    </xf>
    <xf numFmtId="167" fontId="27" fillId="0" borderId="8" xfId="1" applyNumberFormat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0" fontId="32" fillId="0" borderId="6" xfId="0" applyFont="1" applyFill="1" applyBorder="1" applyAlignment="1" applyProtection="1">
      <alignment horizontal="center" vertical="center"/>
      <protection locked="0"/>
    </xf>
    <xf numFmtId="0" fontId="32" fillId="0" borderId="4" xfId="0" applyFont="1" applyFill="1" applyBorder="1" applyAlignment="1" applyProtection="1">
      <alignment horizontal="center" vertical="center"/>
      <protection locked="0"/>
    </xf>
    <xf numFmtId="4" fontId="42" fillId="0" borderId="0" xfId="0" applyNumberFormat="1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49" fontId="43" fillId="2" borderId="2" xfId="0" applyNumberFormat="1" applyFont="1" applyFill="1" applyBorder="1" applyAlignment="1">
      <alignment horizontal="left" vertical="top" wrapText="1"/>
    </xf>
    <xf numFmtId="0" fontId="34" fillId="0" borderId="0" xfId="0" quotePrefix="1" applyFont="1" applyFill="1" applyBorder="1" applyAlignment="1" applyProtection="1">
      <alignment horizontal="center" vertical="center"/>
      <protection locked="0"/>
    </xf>
    <xf numFmtId="0" fontId="34" fillId="0" borderId="0" xfId="0" quotePrefix="1" applyFont="1" applyFill="1" applyBorder="1" applyAlignment="1" applyProtection="1">
      <alignment horizontal="left"/>
      <protection locked="0"/>
    </xf>
    <xf numFmtId="0" fontId="28" fillId="0" borderId="0" xfId="0" applyFont="1" applyFill="1" applyBorder="1" applyAlignment="1" applyProtection="1">
      <alignment horizontal="center"/>
      <protection locked="0"/>
    </xf>
    <xf numFmtId="0" fontId="28" fillId="0" borderId="0" xfId="0" applyFont="1" applyFill="1" applyBorder="1" applyAlignment="1" applyProtection="1">
      <protection locked="0"/>
    </xf>
    <xf numFmtId="4" fontId="29" fillId="0" borderId="0" xfId="0" applyNumberFormat="1" applyFont="1" applyFill="1" applyBorder="1" applyAlignment="1">
      <alignment horizontal="center"/>
    </xf>
    <xf numFmtId="0" fontId="44" fillId="2" borderId="2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/>
    </xf>
    <xf numFmtId="165" fontId="3" fillId="0" borderId="18" xfId="0" applyNumberFormat="1" applyFont="1" applyBorder="1" applyAlignment="1">
      <alignment horizontal="right"/>
    </xf>
    <xf numFmtId="4" fontId="30" fillId="3" borderId="18" xfId="0" applyNumberFormat="1" applyFont="1" applyFill="1" applyBorder="1" applyAlignment="1">
      <alignment horizontal="center"/>
    </xf>
    <xf numFmtId="0" fontId="33" fillId="0" borderId="0" xfId="0" applyFont="1" applyAlignment="1">
      <alignment horizontal="right"/>
    </xf>
    <xf numFmtId="0" fontId="35" fillId="3" borderId="18" xfId="0" applyFont="1" applyFill="1" applyBorder="1" applyAlignment="1" applyProtection="1">
      <alignment horizontal="right" vertical="top" wrapText="1"/>
      <protection locked="0"/>
    </xf>
    <xf numFmtId="164" fontId="2" fillId="0" borderId="17" xfId="0" applyNumberFormat="1" applyFont="1" applyBorder="1"/>
    <xf numFmtId="0" fontId="3" fillId="0" borderId="15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3" fillId="0" borderId="2" xfId="0" applyFont="1" applyBorder="1" applyAlignment="1">
      <alignment horizontal="center"/>
    </xf>
    <xf numFmtId="0" fontId="40" fillId="0" borderId="2" xfId="0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165" fontId="37" fillId="0" borderId="2" xfId="0" applyNumberFormat="1" applyFont="1" applyBorder="1"/>
    <xf numFmtId="165" fontId="37" fillId="0" borderId="13" xfId="0" applyNumberFormat="1" applyFont="1" applyBorder="1" applyProtection="1">
      <protection locked="0"/>
    </xf>
    <xf numFmtId="165" fontId="37" fillId="0" borderId="18" xfId="0" applyNumberFormat="1" applyFont="1" applyBorder="1"/>
    <xf numFmtId="0" fontId="39" fillId="2" borderId="0" xfId="0" applyFont="1" applyFill="1" applyAlignment="1">
      <alignment horizontal="left" vertical="center" wrapText="1"/>
    </xf>
    <xf numFmtId="0" fontId="39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/>
    </xf>
  </cellXfs>
  <cellStyles count="3">
    <cellStyle name="Excel Built-in Comma" xfId="2" xr:uid="{00000000-0005-0000-0000-000000000000}"/>
    <cellStyle name="Excel Built-in Normal" xfId="1" xr:uid="{00000000-0005-0000-0000-000001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3313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3313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3313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3313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3313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3313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3313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19" name="Picture 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3313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21" name="Picture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3313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3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23" name="Picture 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321117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7345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25" name="Picture 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734502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7345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27" name="Pictur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734502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800100</xdr:colOff>
      <xdr:row>60</xdr:row>
      <xdr:rowOff>0</xdr:rowOff>
    </xdr:from>
    <xdr:to>
      <xdr:col>1</xdr:col>
      <xdr:colOff>800100</xdr:colOff>
      <xdr:row>60</xdr:row>
      <xdr:rowOff>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73450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800100</xdr:colOff>
      <xdr:row>60</xdr:row>
      <xdr:rowOff>0</xdr:rowOff>
    </xdr:from>
    <xdr:ext cx="0" cy="1730"/>
    <xdr:pic>
      <xdr:nvPicPr>
        <xdr:cNvPr id="29" name="Picture 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17345025"/>
          <a:ext cx="0" cy="1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60</xdr:row>
      <xdr:rowOff>0</xdr:rowOff>
    </xdr:from>
    <xdr:to>
      <xdr:col>1</xdr:col>
      <xdr:colOff>28575</xdr:colOff>
      <xdr:row>60</xdr:row>
      <xdr:rowOff>9525</xdr:rowOff>
    </xdr:to>
    <xdr:sp macro="" textlink="">
      <xdr:nvSpPr>
        <xdr:cNvPr id="30" name="AutoShape 1" descr="http://kova.hr/images/space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257175" y="17345025"/>
          <a:ext cx="28575" cy="9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28575</xdr:colOff>
      <xdr:row>60</xdr:row>
      <xdr:rowOff>9525</xdr:rowOff>
    </xdr:to>
    <xdr:sp macro="" textlink="">
      <xdr:nvSpPr>
        <xdr:cNvPr id="31" name="AutoShape 3" descr="http://kova.hr/images/space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257175" y="17345025"/>
          <a:ext cx="28575" cy="9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28575</xdr:colOff>
      <xdr:row>60</xdr:row>
      <xdr:rowOff>9525</xdr:rowOff>
    </xdr:to>
    <xdr:sp macro="" textlink="">
      <xdr:nvSpPr>
        <xdr:cNvPr id="32" name="AutoShape 6" descr="http://kova.hr/images/space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257175" y="17345025"/>
          <a:ext cx="28575" cy="952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28575</xdr:colOff>
      <xdr:row>60</xdr:row>
      <xdr:rowOff>9525</xdr:rowOff>
    </xdr:to>
    <xdr:sp macro="" textlink="">
      <xdr:nvSpPr>
        <xdr:cNvPr id="33" name="AutoShape 8" descr="http://kova.hr/images/spacer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257175" y="17345025"/>
          <a:ext cx="28575" cy="9525"/>
        </a:xfrm>
        <a:prstGeom prst="rect">
          <a:avLst/>
        </a:prstGeom>
        <a:noFill/>
      </xdr:spPr>
    </xdr:sp>
    <xdr:clientData/>
  </xdr:twoCellAnchor>
  <xdr:twoCellAnchor editAs="oneCell">
    <xdr:from>
      <xdr:col>0</xdr:col>
      <xdr:colOff>95250</xdr:colOff>
      <xdr:row>64</xdr:row>
      <xdr:rowOff>159868</xdr:rowOff>
    </xdr:from>
    <xdr:to>
      <xdr:col>5</xdr:col>
      <xdr:colOff>933450</xdr:colOff>
      <xdr:row>120</xdr:row>
      <xdr:rowOff>32568</xdr:rowOff>
    </xdr:to>
    <xdr:pic>
      <xdr:nvPicPr>
        <xdr:cNvPr id="34" name="Slika 33" descr="imenovanje marko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0" y="13247218"/>
          <a:ext cx="7829550" cy="11074100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128</xdr:row>
      <xdr:rowOff>166130</xdr:rowOff>
    </xdr:from>
    <xdr:to>
      <xdr:col>5</xdr:col>
      <xdr:colOff>933450</xdr:colOff>
      <xdr:row>184</xdr:row>
      <xdr:rowOff>25359</xdr:rowOff>
    </xdr:to>
    <xdr:pic>
      <xdr:nvPicPr>
        <xdr:cNvPr id="35" name="Slika 34" descr="REGISTRACIJA FIRME list1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4775" y="26055080"/>
          <a:ext cx="7820025" cy="11060629"/>
        </a:xfrm>
        <a:prstGeom prst="rect">
          <a:avLst/>
        </a:prstGeom>
      </xdr:spPr>
    </xdr:pic>
    <xdr:clientData/>
  </xdr:twoCellAnchor>
  <xdr:twoCellAnchor editAs="oneCell">
    <xdr:from>
      <xdr:col>0</xdr:col>
      <xdr:colOff>149911</xdr:colOff>
      <xdr:row>191</xdr:row>
      <xdr:rowOff>133350</xdr:rowOff>
    </xdr:from>
    <xdr:to>
      <xdr:col>5</xdr:col>
      <xdr:colOff>942975</xdr:colOff>
      <xdr:row>246</xdr:row>
      <xdr:rowOff>142235</xdr:rowOff>
    </xdr:to>
    <xdr:pic>
      <xdr:nvPicPr>
        <xdr:cNvPr id="36" name="Slika 35" descr="REGISTRACIJA FIRME list2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9911" y="38623875"/>
          <a:ext cx="7784414" cy="110102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54</xdr:row>
      <xdr:rowOff>1</xdr:rowOff>
    </xdr:from>
    <xdr:to>
      <xdr:col>1</xdr:col>
      <xdr:colOff>2275113</xdr:colOff>
      <xdr:row>57</xdr:row>
      <xdr:rowOff>161925</xdr:rowOff>
    </xdr:to>
    <xdr:pic>
      <xdr:nvPicPr>
        <xdr:cNvPr id="37" name="Slika 36" descr="potpis marko novi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76225" y="11506201"/>
          <a:ext cx="2275113" cy="838199"/>
        </a:xfrm>
        <a:prstGeom prst="rect">
          <a:avLst/>
        </a:prstGeom>
      </xdr:spPr>
    </xdr:pic>
    <xdr:clientData/>
  </xdr:twoCellAnchor>
  <xdr:twoCellAnchor editAs="oneCell">
    <xdr:from>
      <xdr:col>3</xdr:col>
      <xdr:colOff>266388</xdr:colOff>
      <xdr:row>56</xdr:row>
      <xdr:rowOff>0</xdr:rowOff>
    </xdr:from>
    <xdr:to>
      <xdr:col>5</xdr:col>
      <xdr:colOff>235115</xdr:colOff>
      <xdr:row>59</xdr:row>
      <xdr:rowOff>76201</xdr:rowOff>
    </xdr:to>
    <xdr:pic>
      <xdr:nvPicPr>
        <xdr:cNvPr id="38" name="Slika 37" descr="potpis b-projekt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076513" y="11982450"/>
          <a:ext cx="2149952" cy="676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0"/>
  <sheetViews>
    <sheetView tabSelected="1" view="pageLayout" topLeftCell="A10" zoomScaleNormal="85" workbookViewId="0">
      <selection activeCell="E29" sqref="E29"/>
    </sheetView>
  </sheetViews>
  <sheetFormatPr defaultRowHeight="15.75" x14ac:dyDescent="0.25"/>
  <cols>
    <col min="1" max="1" width="3.85546875" style="10" customWidth="1"/>
    <col min="2" max="2" width="48.28515625" style="4" customWidth="1"/>
    <col min="3" max="3" width="15" style="1" customWidth="1"/>
    <col min="4" max="4" width="12.7109375" style="2" customWidth="1"/>
    <col min="5" max="5" width="17.7109375" style="2" customWidth="1"/>
    <col min="6" max="6" width="14.7109375" style="1" customWidth="1"/>
    <col min="7" max="16384" width="9.140625" style="3"/>
  </cols>
  <sheetData>
    <row r="1" spans="1:6" s="16" customFormat="1" ht="10.5" customHeight="1" x14ac:dyDescent="0.15">
      <c r="A1" s="296" t="s">
        <v>8</v>
      </c>
      <c r="B1" s="297"/>
      <c r="C1" s="297"/>
      <c r="D1" s="297"/>
      <c r="E1" s="298"/>
      <c r="F1" s="292" t="s">
        <v>14</v>
      </c>
    </row>
    <row r="2" spans="1:6" s="16" customFormat="1" ht="10.5" customHeight="1" x14ac:dyDescent="0.15">
      <c r="A2" s="299"/>
      <c r="B2" s="300"/>
      <c r="C2" s="300"/>
      <c r="D2" s="300"/>
      <c r="E2" s="301"/>
      <c r="F2" s="293"/>
    </row>
    <row r="3" spans="1:6" s="16" customFormat="1" ht="10.5" customHeight="1" x14ac:dyDescent="0.15">
      <c r="A3" s="299"/>
      <c r="B3" s="300"/>
      <c r="C3" s="300"/>
      <c r="D3" s="300"/>
      <c r="E3" s="301"/>
      <c r="F3" s="294" t="s">
        <v>34</v>
      </c>
    </row>
    <row r="4" spans="1:6" s="16" customFormat="1" ht="10.5" customHeight="1" x14ac:dyDescent="0.15">
      <c r="A4" s="302"/>
      <c r="B4" s="303"/>
      <c r="C4" s="303"/>
      <c r="D4" s="303"/>
      <c r="E4" s="304"/>
      <c r="F4" s="295"/>
    </row>
    <row r="5" spans="1:6" x14ac:dyDescent="0.25">
      <c r="A5" s="9"/>
      <c r="B5" s="7"/>
      <c r="C5" s="5"/>
      <c r="D5" s="6"/>
      <c r="E5" s="6"/>
    </row>
    <row r="6" spans="1:6" x14ac:dyDescent="0.25">
      <c r="A6" s="9"/>
      <c r="B6" s="24" t="s">
        <v>20</v>
      </c>
      <c r="C6" s="24" t="s">
        <v>153</v>
      </c>
      <c r="D6" s="254"/>
      <c r="E6" s="254"/>
      <c r="F6" s="13"/>
    </row>
    <row r="7" spans="1:6" x14ac:dyDescent="0.25">
      <c r="A7" s="9"/>
      <c r="B7" s="25"/>
      <c r="C7" s="26" t="s">
        <v>152</v>
      </c>
      <c r="D7" s="254"/>
      <c r="E7" s="254"/>
      <c r="F7" s="13"/>
    </row>
    <row r="8" spans="1:6" x14ac:dyDescent="0.25">
      <c r="B8" s="22"/>
      <c r="C8" s="26" t="s">
        <v>151</v>
      </c>
      <c r="D8" s="254"/>
      <c r="E8" s="254"/>
      <c r="F8" s="13"/>
    </row>
    <row r="9" spans="1:6" x14ac:dyDescent="0.25">
      <c r="B9" s="22"/>
      <c r="C9" s="39"/>
      <c r="D9" s="1"/>
      <c r="E9" s="13"/>
      <c r="F9" s="13"/>
    </row>
    <row r="10" spans="1:6" x14ac:dyDescent="0.25">
      <c r="A10" s="9"/>
      <c r="B10" s="26" t="s">
        <v>21</v>
      </c>
      <c r="C10" s="18" t="s">
        <v>150</v>
      </c>
      <c r="D10" s="19"/>
      <c r="E10" s="21"/>
      <c r="F10" s="13"/>
    </row>
    <row r="11" spans="1:6" x14ac:dyDescent="0.25">
      <c r="A11" s="9"/>
      <c r="B11" s="26"/>
      <c r="C11" s="27"/>
      <c r="D11" s="19"/>
      <c r="E11" s="21"/>
      <c r="F11" s="13"/>
    </row>
    <row r="12" spans="1:6" x14ac:dyDescent="0.25">
      <c r="B12" s="28" t="s">
        <v>22</v>
      </c>
      <c r="C12" s="24" t="s">
        <v>144</v>
      </c>
      <c r="D12" s="40"/>
      <c r="E12" s="40"/>
      <c r="F12" s="13"/>
    </row>
    <row r="13" spans="1:6" x14ac:dyDescent="0.25">
      <c r="B13" s="23"/>
      <c r="C13" s="23"/>
      <c r="D13" s="20"/>
      <c r="E13" s="13"/>
      <c r="F13" s="15"/>
    </row>
    <row r="14" spans="1:6" x14ac:dyDescent="0.25">
      <c r="B14" s="26" t="s">
        <v>23</v>
      </c>
      <c r="C14" s="27" t="s">
        <v>26</v>
      </c>
      <c r="D14" s="29"/>
      <c r="E14" s="15"/>
      <c r="F14" s="13"/>
    </row>
    <row r="15" spans="1:6" x14ac:dyDescent="0.25">
      <c r="B15" s="26"/>
      <c r="C15" s="26" t="s">
        <v>25</v>
      </c>
      <c r="D15" s="29"/>
      <c r="E15" s="15"/>
      <c r="F15" s="13"/>
    </row>
    <row r="16" spans="1:6" x14ac:dyDescent="0.25">
      <c r="B16" s="26"/>
      <c r="C16" s="30"/>
      <c r="D16" s="31"/>
      <c r="E16" s="31"/>
      <c r="F16" s="13"/>
    </row>
    <row r="17" spans="2:6" x14ac:dyDescent="0.25">
      <c r="B17" s="8"/>
      <c r="C17" s="32"/>
      <c r="D17" s="15"/>
      <c r="E17" s="5"/>
      <c r="F17" s="13"/>
    </row>
    <row r="18" spans="2:6" x14ac:dyDescent="0.25">
      <c r="B18" s="14"/>
      <c r="C18" s="32"/>
      <c r="D18" s="15"/>
      <c r="E18" s="5"/>
      <c r="F18" s="13"/>
    </row>
    <row r="19" spans="2:6" x14ac:dyDescent="0.25">
      <c r="B19" s="26"/>
      <c r="C19" s="3"/>
      <c r="D19" s="13"/>
      <c r="E19" s="1"/>
      <c r="F19" s="13"/>
    </row>
    <row r="20" spans="2:6" x14ac:dyDescent="0.25">
      <c r="B20" s="11"/>
      <c r="C20" s="3"/>
      <c r="D20" s="13"/>
      <c r="E20" s="1"/>
      <c r="F20" s="13"/>
    </row>
    <row r="21" spans="2:6" x14ac:dyDescent="0.25">
      <c r="B21" s="11"/>
      <c r="C21" s="3"/>
      <c r="D21" s="13"/>
      <c r="E21" s="1"/>
      <c r="F21" s="13"/>
    </row>
    <row r="22" spans="2:6" x14ac:dyDescent="0.25">
      <c r="B22" s="11"/>
      <c r="C22" s="3"/>
      <c r="D22" s="13"/>
      <c r="E22" s="1"/>
      <c r="F22" s="13"/>
    </row>
    <row r="23" spans="2:6" x14ac:dyDescent="0.25">
      <c r="B23" s="11"/>
      <c r="C23" s="3"/>
      <c r="E23" s="1"/>
      <c r="F23" s="13"/>
    </row>
    <row r="24" spans="2:6" x14ac:dyDescent="0.25">
      <c r="B24" s="11"/>
      <c r="C24" s="3"/>
      <c r="D24" s="13"/>
      <c r="E24" s="1"/>
      <c r="F24" s="13"/>
    </row>
    <row r="25" spans="2:6" x14ac:dyDescent="0.25">
      <c r="B25" s="11"/>
      <c r="C25" s="3"/>
      <c r="D25" s="13"/>
      <c r="E25" s="1"/>
      <c r="F25" s="13"/>
    </row>
    <row r="26" spans="2:6" x14ac:dyDescent="0.25">
      <c r="B26" s="11"/>
      <c r="C26" s="3"/>
      <c r="D26" s="13"/>
      <c r="E26" s="1"/>
      <c r="F26" s="13"/>
    </row>
    <row r="27" spans="2:6" x14ac:dyDescent="0.25">
      <c r="B27" s="11"/>
      <c r="C27" s="3"/>
      <c r="D27" s="13"/>
      <c r="E27" s="1"/>
      <c r="F27" s="13"/>
    </row>
    <row r="28" spans="2:6" x14ac:dyDescent="0.25">
      <c r="B28" s="11"/>
      <c r="C28" s="3"/>
      <c r="D28" s="13"/>
      <c r="E28" s="1"/>
      <c r="F28" s="13"/>
    </row>
    <row r="29" spans="2:6" x14ac:dyDescent="0.25">
      <c r="B29" s="11"/>
      <c r="C29" s="3"/>
      <c r="D29" s="13"/>
      <c r="E29" s="1"/>
      <c r="F29" s="13"/>
    </row>
    <row r="30" spans="2:6" x14ac:dyDescent="0.25">
      <c r="B30" s="11"/>
      <c r="C30" s="3"/>
      <c r="D30" s="13"/>
      <c r="E30" s="1"/>
      <c r="F30" s="13"/>
    </row>
    <row r="31" spans="2:6" x14ac:dyDescent="0.25">
      <c r="B31" s="11"/>
      <c r="C31" s="3"/>
      <c r="D31" s="13"/>
      <c r="E31" s="1"/>
      <c r="F31" s="13"/>
    </row>
    <row r="32" spans="2:6" x14ac:dyDescent="0.25">
      <c r="B32" s="11"/>
      <c r="C32" s="3"/>
      <c r="D32" s="13"/>
      <c r="E32" s="1"/>
      <c r="F32" s="13"/>
    </row>
    <row r="33" spans="1:6" x14ac:dyDescent="0.25">
      <c r="B33" s="11"/>
      <c r="C33" s="3"/>
      <c r="D33" s="13"/>
      <c r="E33" s="1"/>
      <c r="F33" s="13"/>
    </row>
    <row r="34" spans="1:6" x14ac:dyDescent="0.25">
      <c r="B34" s="11"/>
      <c r="C34" s="3"/>
      <c r="D34" s="13"/>
      <c r="E34" s="1"/>
      <c r="F34" s="13"/>
    </row>
    <row r="35" spans="1:6" x14ac:dyDescent="0.25">
      <c r="B35" s="11"/>
      <c r="C35" s="3"/>
      <c r="D35" s="13"/>
      <c r="E35" s="1"/>
      <c r="F35" s="13"/>
    </row>
    <row r="39" spans="1:6" ht="42.75" x14ac:dyDescent="0.6">
      <c r="A39" s="9"/>
      <c r="B39" s="7"/>
      <c r="C39" s="38" t="s">
        <v>24</v>
      </c>
      <c r="D39" s="6"/>
      <c r="E39" s="6"/>
      <c r="F39" s="5"/>
    </row>
    <row r="40" spans="1:6" ht="20.25" x14ac:dyDescent="0.3">
      <c r="A40" s="9"/>
      <c r="B40" s="7"/>
      <c r="C40" s="12" t="s">
        <v>69</v>
      </c>
      <c r="D40" s="6"/>
      <c r="E40" s="6"/>
      <c r="F40" s="5"/>
    </row>
    <row r="41" spans="1:6" x14ac:dyDescent="0.25">
      <c r="A41" s="9"/>
      <c r="B41" s="7"/>
      <c r="C41" s="5"/>
      <c r="D41" s="6"/>
      <c r="E41" s="6"/>
      <c r="F41" s="5"/>
    </row>
    <row r="42" spans="1:6" x14ac:dyDescent="0.25">
      <c r="A42" s="9"/>
      <c r="B42" s="7"/>
      <c r="C42" s="5"/>
      <c r="D42" s="6"/>
      <c r="E42" s="6"/>
      <c r="F42" s="5"/>
    </row>
    <row r="43" spans="1:6" x14ac:dyDescent="0.25">
      <c r="A43" s="9"/>
      <c r="B43" s="7"/>
      <c r="C43" s="5"/>
      <c r="D43" s="6"/>
      <c r="E43" s="6"/>
      <c r="F43" s="5"/>
    </row>
    <row r="44" spans="1:6" x14ac:dyDescent="0.25">
      <c r="A44" s="9"/>
      <c r="B44" s="7"/>
      <c r="C44" s="5"/>
      <c r="D44" s="6"/>
      <c r="E44" s="6"/>
      <c r="F44" s="5"/>
    </row>
    <row r="45" spans="1:6" x14ac:dyDescent="0.25">
      <c r="A45" s="9"/>
      <c r="B45" s="7"/>
      <c r="C45" s="5"/>
      <c r="D45" s="6"/>
      <c r="E45" s="6"/>
      <c r="F45" s="5"/>
    </row>
    <row r="46" spans="1:6" x14ac:dyDescent="0.25">
      <c r="A46" s="9"/>
      <c r="B46" s="7"/>
      <c r="C46" s="5"/>
      <c r="D46" s="6"/>
      <c r="E46" s="6"/>
      <c r="F46" s="5"/>
    </row>
    <row r="47" spans="1:6" x14ac:dyDescent="0.25">
      <c r="A47" s="9"/>
      <c r="B47" s="7"/>
      <c r="C47" s="5"/>
      <c r="D47" s="6"/>
      <c r="E47" s="6"/>
      <c r="F47" s="5"/>
    </row>
    <row r="48" spans="1:6" x14ac:dyDescent="0.25">
      <c r="A48" s="9"/>
      <c r="B48" s="7"/>
      <c r="C48" s="5"/>
      <c r="D48" s="6"/>
      <c r="E48" s="6"/>
      <c r="F48" s="5"/>
    </row>
    <row r="49" spans="1:6" x14ac:dyDescent="0.25">
      <c r="A49" s="9"/>
      <c r="B49" s="7"/>
      <c r="C49" s="5"/>
      <c r="D49" s="6"/>
      <c r="E49" s="6"/>
      <c r="F49" s="5"/>
    </row>
    <row r="50" spans="1:6" x14ac:dyDescent="0.25">
      <c r="A50" s="9"/>
      <c r="B50" s="7" t="s">
        <v>154</v>
      </c>
      <c r="C50" s="5"/>
      <c r="D50" s="6"/>
      <c r="E50" s="6"/>
      <c r="F50" s="5"/>
    </row>
    <row r="51" spans="1:6" x14ac:dyDescent="0.25">
      <c r="A51" s="9"/>
      <c r="B51" s="7"/>
      <c r="C51" s="5"/>
      <c r="D51" s="6"/>
      <c r="E51" s="6"/>
      <c r="F51" s="5"/>
    </row>
    <row r="52" spans="1:6" x14ac:dyDescent="0.25">
      <c r="A52" s="9"/>
      <c r="B52" s="7"/>
      <c r="C52" s="5"/>
      <c r="D52" s="6"/>
      <c r="E52" s="6"/>
      <c r="F52" s="5"/>
    </row>
    <row r="53" spans="1:6" s="35" customFormat="1" ht="18.75" x14ac:dyDescent="0.3">
      <c r="A53" s="33"/>
      <c r="B53" s="36" t="s">
        <v>1</v>
      </c>
      <c r="C53" s="34"/>
      <c r="D53" s="37"/>
      <c r="E53" s="37"/>
      <c r="F53" s="34"/>
    </row>
    <row r="54" spans="1:6" s="35" customFormat="1" ht="18.75" x14ac:dyDescent="0.3">
      <c r="A54" s="33"/>
      <c r="B54" s="36" t="s">
        <v>2</v>
      </c>
      <c r="C54" s="34"/>
      <c r="D54" s="37"/>
      <c r="E54" s="37"/>
      <c r="F54" s="34"/>
    </row>
    <row r="55" spans="1:6" s="35" customFormat="1" ht="18.75" x14ac:dyDescent="0.3">
      <c r="A55" s="33"/>
      <c r="B55" s="36"/>
      <c r="C55" s="34"/>
      <c r="D55" s="37"/>
      <c r="E55" s="37" t="s">
        <v>3</v>
      </c>
      <c r="F55" s="34"/>
    </row>
    <row r="56" spans="1:6" s="35" customFormat="1" ht="18.75" x14ac:dyDescent="0.3">
      <c r="A56" s="33"/>
      <c r="B56" s="36"/>
      <c r="C56" s="34"/>
      <c r="D56" s="37"/>
      <c r="E56" s="37" t="s">
        <v>4</v>
      </c>
      <c r="F56" s="34"/>
    </row>
    <row r="57" spans="1:6" x14ac:dyDescent="0.25">
      <c r="A57" s="9"/>
      <c r="B57" s="7"/>
      <c r="C57" s="5"/>
      <c r="D57" s="6"/>
      <c r="E57" s="6"/>
      <c r="F57" s="5"/>
    </row>
    <row r="58" spans="1:6" x14ac:dyDescent="0.25">
      <c r="A58" s="9"/>
      <c r="B58" s="7"/>
      <c r="C58" s="5"/>
      <c r="D58" s="6"/>
      <c r="E58" s="6"/>
      <c r="F58" s="5"/>
    </row>
    <row r="59" spans="1:6" x14ac:dyDescent="0.25">
      <c r="A59" s="9"/>
      <c r="B59" s="7"/>
      <c r="C59" s="5"/>
      <c r="D59" s="6"/>
      <c r="E59" s="6"/>
      <c r="F59" s="5"/>
    </row>
    <row r="60" spans="1:6" x14ac:dyDescent="0.25">
      <c r="A60" s="9"/>
      <c r="B60" s="7"/>
      <c r="C60" s="5"/>
      <c r="D60" s="6"/>
      <c r="E60" s="6"/>
      <c r="F60" s="5"/>
    </row>
  </sheetData>
  <sheetProtection formatCells="0" formatColumns="0" formatRows="0" insertColumns="0" insertRows="0" insertHyperlinks="0" deleteColumns="0" deleteRows="0" sort="0" autoFilter="0" pivotTables="0"/>
  <mergeCells count="3">
    <mergeCell ref="F1:F2"/>
    <mergeCell ref="F3:F4"/>
    <mergeCell ref="A1:E4"/>
  </mergeCells>
  <pageMargins left="0.78740157480314965" right="0.39370078740157483" top="0.39370078740157483" bottom="0.39370078740157483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2"/>
  <sheetViews>
    <sheetView showWhiteSpace="0" view="pageLayout" zoomScale="85" zoomScaleNormal="100" zoomScalePageLayoutView="85" workbookViewId="0">
      <selection activeCell="L66" sqref="L66"/>
    </sheetView>
  </sheetViews>
  <sheetFormatPr defaultColWidth="11.5703125" defaultRowHeight="15" x14ac:dyDescent="0.2"/>
  <cols>
    <col min="1" max="1" width="6.28515625" style="90" customWidth="1"/>
    <col min="2" max="2" width="53.28515625" style="91" customWidth="1"/>
    <col min="3" max="3" width="9.85546875" style="92" customWidth="1"/>
    <col min="4" max="4" width="10.5703125" style="93" customWidth="1"/>
    <col min="5" max="5" width="14.7109375" style="94" customWidth="1"/>
    <col min="6" max="6" width="17" style="120" customWidth="1"/>
    <col min="7" max="16384" width="11.5703125" style="82"/>
  </cols>
  <sheetData>
    <row r="1" spans="1:6" s="76" customFormat="1" ht="48" customHeight="1" x14ac:dyDescent="0.25">
      <c r="A1" s="305" t="s">
        <v>155</v>
      </c>
      <c r="B1" s="306"/>
      <c r="C1" s="306"/>
      <c r="D1" s="306"/>
      <c r="E1" s="307"/>
      <c r="F1" s="124" t="s">
        <v>156</v>
      </c>
    </row>
    <row r="2" spans="1:6" s="77" customFormat="1" ht="38.25" customHeight="1" x14ac:dyDescent="0.2">
      <c r="A2" s="335" t="s">
        <v>9</v>
      </c>
      <c r="B2" s="96" t="s">
        <v>10</v>
      </c>
      <c r="C2" s="96" t="s">
        <v>157</v>
      </c>
      <c r="D2" s="17" t="s">
        <v>11</v>
      </c>
      <c r="E2" s="309" t="s">
        <v>160</v>
      </c>
      <c r="F2" s="310" t="s">
        <v>159</v>
      </c>
    </row>
    <row r="3" spans="1:6" s="102" customFormat="1" ht="19.5" customHeight="1" x14ac:dyDescent="0.25">
      <c r="A3" s="101"/>
      <c r="B3" s="125" t="s">
        <v>70</v>
      </c>
      <c r="C3" s="126"/>
      <c r="D3" s="127"/>
      <c r="E3" s="61"/>
      <c r="F3" s="112"/>
    </row>
    <row r="4" spans="1:6" s="81" customFormat="1" ht="15" customHeight="1" x14ac:dyDescent="0.25">
      <c r="A4" s="78"/>
      <c r="B4" s="79" t="s">
        <v>17</v>
      </c>
      <c r="C4" s="69"/>
      <c r="D4" s="70"/>
      <c r="E4" s="71"/>
      <c r="F4" s="113"/>
    </row>
    <row r="5" spans="1:6" s="81" customFormat="1" ht="51" customHeight="1" x14ac:dyDescent="0.25">
      <c r="A5" s="78"/>
      <c r="B5" s="111" t="s">
        <v>50</v>
      </c>
      <c r="C5" s="109"/>
      <c r="D5" s="110"/>
      <c r="E5" s="260"/>
      <c r="F5" s="114"/>
    </row>
    <row r="6" spans="1:6" s="81" customFormat="1" ht="15" customHeight="1" x14ac:dyDescent="0.25">
      <c r="A6" s="78"/>
      <c r="B6" s="108"/>
      <c r="C6" s="109"/>
      <c r="D6" s="110"/>
      <c r="E6" s="260"/>
      <c r="F6" s="114"/>
    </row>
    <row r="7" spans="1:6" s="81" customFormat="1" ht="31.5" x14ac:dyDescent="0.25">
      <c r="A7" s="52" t="s">
        <v>0</v>
      </c>
      <c r="B7" s="53" t="s">
        <v>68</v>
      </c>
      <c r="C7" s="54"/>
      <c r="D7" s="60"/>
      <c r="E7" s="261"/>
      <c r="F7" s="112"/>
    </row>
    <row r="8" spans="1:6" s="81" customFormat="1" ht="15.75" x14ac:dyDescent="0.25">
      <c r="A8" s="52"/>
      <c r="B8" s="53"/>
      <c r="C8" s="54" t="s">
        <v>15</v>
      </c>
      <c r="D8" s="6">
        <v>200</v>
      </c>
      <c r="E8" s="262"/>
      <c r="F8" s="42">
        <f>E8*D8</f>
        <v>0</v>
      </c>
    </row>
    <row r="9" spans="1:6" s="81" customFormat="1" ht="15.75" x14ac:dyDescent="0.25">
      <c r="A9" s="52"/>
      <c r="B9" s="53"/>
      <c r="C9" s="54"/>
      <c r="D9" s="60"/>
      <c r="E9" s="261"/>
      <c r="F9" s="112"/>
    </row>
    <row r="10" spans="1:6" s="81" customFormat="1" ht="35.25" customHeight="1" x14ac:dyDescent="0.25">
      <c r="A10" s="52" t="s">
        <v>5</v>
      </c>
      <c r="B10" s="53" t="s">
        <v>39</v>
      </c>
      <c r="C10" s="54"/>
      <c r="D10" s="60"/>
      <c r="E10" s="261"/>
      <c r="F10" s="112"/>
    </row>
    <row r="11" spans="1:6" s="81" customFormat="1" ht="15.75" x14ac:dyDescent="0.25">
      <c r="A11" s="52"/>
      <c r="B11" s="53"/>
      <c r="C11" s="54" t="s">
        <v>15</v>
      </c>
      <c r="D11" s="6">
        <v>150</v>
      </c>
      <c r="E11" s="262"/>
      <c r="F11" s="42">
        <f>E11*D11</f>
        <v>0</v>
      </c>
    </row>
    <row r="12" spans="1:6" s="81" customFormat="1" ht="15.75" x14ac:dyDescent="0.25">
      <c r="A12" s="57"/>
      <c r="B12" s="58"/>
      <c r="C12" s="59"/>
      <c r="D12" s="60"/>
      <c r="E12" s="261"/>
      <c r="F12" s="112"/>
    </row>
    <row r="13" spans="1:6" s="81" customFormat="1" ht="84" customHeight="1" x14ac:dyDescent="0.25">
      <c r="A13" s="52" t="s">
        <v>6</v>
      </c>
      <c r="B13" s="53" t="s">
        <v>45</v>
      </c>
      <c r="C13" s="59"/>
      <c r="D13" s="60"/>
      <c r="E13" s="261"/>
      <c r="F13" s="105"/>
    </row>
    <row r="14" spans="1:6" s="81" customFormat="1" ht="15.75" x14ac:dyDescent="0.25">
      <c r="A14" s="57"/>
      <c r="B14" s="58"/>
      <c r="C14" s="54" t="s">
        <v>16</v>
      </c>
      <c r="D14" s="55">
        <v>1</v>
      </c>
      <c r="E14" s="263"/>
      <c r="F14" s="42">
        <f>E14*D14</f>
        <v>0</v>
      </c>
    </row>
    <row r="15" spans="1:6" s="81" customFormat="1" ht="15.75" x14ac:dyDescent="0.25">
      <c r="A15" s="57"/>
      <c r="B15" s="58"/>
      <c r="C15" s="54"/>
      <c r="D15" s="55"/>
      <c r="E15" s="263"/>
      <c r="F15" s="42"/>
    </row>
    <row r="16" spans="1:6" s="81" customFormat="1" ht="31.5" x14ac:dyDescent="0.25">
      <c r="A16" s="52" t="s">
        <v>7</v>
      </c>
      <c r="B16" s="53" t="s">
        <v>35</v>
      </c>
      <c r="C16" s="54"/>
      <c r="D16" s="60"/>
      <c r="E16" s="261"/>
      <c r="F16" s="105"/>
    </row>
    <row r="17" spans="1:6" s="81" customFormat="1" ht="15.75" x14ac:dyDescent="0.25">
      <c r="A17" s="52"/>
      <c r="B17" s="53"/>
      <c r="C17" s="54" t="s">
        <v>15</v>
      </c>
      <c r="D17" s="55">
        <v>350</v>
      </c>
      <c r="E17" s="263"/>
      <c r="F17" s="42">
        <f>E17*D17</f>
        <v>0</v>
      </c>
    </row>
    <row r="18" spans="1:6" s="81" customFormat="1" ht="15.75" x14ac:dyDescent="0.25">
      <c r="A18" s="52"/>
      <c r="B18" s="53"/>
      <c r="C18" s="54"/>
      <c r="D18" s="60"/>
      <c r="E18" s="263"/>
      <c r="F18" s="42"/>
    </row>
    <row r="19" spans="1:6" s="81" customFormat="1" ht="48.75" customHeight="1" x14ac:dyDescent="0.25">
      <c r="A19" s="52" t="s">
        <v>12</v>
      </c>
      <c r="B19" s="53" t="s">
        <v>49</v>
      </c>
      <c r="C19" s="54"/>
      <c r="D19" s="60"/>
      <c r="E19" s="263"/>
      <c r="F19" s="42"/>
    </row>
    <row r="20" spans="1:6" s="81" customFormat="1" ht="15.75" x14ac:dyDescent="0.25">
      <c r="A20" s="52"/>
      <c r="B20" s="53"/>
      <c r="C20" s="54" t="s">
        <v>15</v>
      </c>
      <c r="D20" s="55">
        <v>200</v>
      </c>
      <c r="E20" s="263"/>
      <c r="F20" s="42">
        <f>E20*D20</f>
        <v>0</v>
      </c>
    </row>
    <row r="21" spans="1:6" s="81" customFormat="1" ht="15.75" x14ac:dyDescent="0.25">
      <c r="A21" s="57"/>
      <c r="B21" s="58"/>
      <c r="C21" s="59"/>
      <c r="D21" s="60"/>
      <c r="E21" s="261"/>
      <c r="F21" s="105"/>
    </row>
    <row r="22" spans="1:6" s="81" customFormat="1" ht="78.75" customHeight="1" x14ac:dyDescent="0.25">
      <c r="A22" s="52" t="s">
        <v>28</v>
      </c>
      <c r="B22" s="53" t="s">
        <v>44</v>
      </c>
      <c r="C22" s="59"/>
      <c r="D22" s="60"/>
      <c r="E22" s="261"/>
      <c r="F22" s="105"/>
    </row>
    <row r="23" spans="1:6" s="81" customFormat="1" ht="15.75" x14ac:dyDescent="0.25">
      <c r="A23" s="57"/>
      <c r="B23" s="58"/>
      <c r="C23" s="54" t="s">
        <v>16</v>
      </c>
      <c r="D23" s="55">
        <v>6</v>
      </c>
      <c r="E23" s="263"/>
      <c r="F23" s="42">
        <f>E23*D23</f>
        <v>0</v>
      </c>
    </row>
    <row r="24" spans="1:6" s="81" customFormat="1" ht="15.75" x14ac:dyDescent="0.25">
      <c r="A24" s="57"/>
      <c r="B24" s="58"/>
      <c r="C24" s="54"/>
      <c r="D24" s="55"/>
      <c r="E24" s="263"/>
      <c r="F24" s="42"/>
    </row>
    <row r="25" spans="1:6" s="81" customFormat="1" ht="63" x14ac:dyDescent="0.25">
      <c r="A25" s="52" t="s">
        <v>30</v>
      </c>
      <c r="B25" s="53" t="s">
        <v>46</v>
      </c>
      <c r="C25" s="59"/>
      <c r="D25" s="60"/>
      <c r="E25" s="261"/>
      <c r="F25" s="105"/>
    </row>
    <row r="26" spans="1:6" s="81" customFormat="1" ht="15.75" x14ac:dyDescent="0.25">
      <c r="A26" s="57"/>
      <c r="B26" s="58"/>
      <c r="C26" s="54" t="s">
        <v>16</v>
      </c>
      <c r="D26" s="55">
        <v>6</v>
      </c>
      <c r="E26" s="263"/>
      <c r="F26" s="42">
        <f>E26*D26</f>
        <v>0</v>
      </c>
    </row>
    <row r="27" spans="1:6" s="81" customFormat="1" ht="15.75" x14ac:dyDescent="0.25">
      <c r="A27" s="57"/>
      <c r="B27" s="58"/>
      <c r="C27" s="54"/>
      <c r="D27" s="55"/>
      <c r="E27" s="263"/>
      <c r="F27" s="42"/>
    </row>
    <row r="28" spans="1:6" s="81" customFormat="1" ht="63" x14ac:dyDescent="0.25">
      <c r="A28" s="52" t="s">
        <v>31</v>
      </c>
      <c r="B28" s="53" t="s">
        <v>47</v>
      </c>
      <c r="C28" s="59"/>
      <c r="D28" s="60"/>
      <c r="E28" s="261"/>
      <c r="F28" s="105"/>
    </row>
    <row r="29" spans="1:6" s="81" customFormat="1" ht="15.75" x14ac:dyDescent="0.25">
      <c r="A29" s="57"/>
      <c r="B29" s="58"/>
      <c r="C29" s="54" t="s">
        <v>16</v>
      </c>
      <c r="D29" s="55">
        <v>14</v>
      </c>
      <c r="E29" s="263"/>
      <c r="F29" s="42">
        <f>E29*D29</f>
        <v>0</v>
      </c>
    </row>
    <row r="30" spans="1:6" s="81" customFormat="1" ht="15.75" x14ac:dyDescent="0.25">
      <c r="A30" s="57"/>
      <c r="B30" s="58"/>
      <c r="C30" s="54"/>
      <c r="D30" s="55"/>
      <c r="E30" s="263"/>
      <c r="F30" s="42"/>
    </row>
    <row r="31" spans="1:6" s="81" customFormat="1" ht="63.75" customHeight="1" x14ac:dyDescent="0.25">
      <c r="A31" s="52" t="s">
        <v>32</v>
      </c>
      <c r="B31" s="53" t="s">
        <v>52</v>
      </c>
      <c r="C31" s="59"/>
      <c r="D31" s="60"/>
      <c r="E31" s="261"/>
      <c r="F31" s="105"/>
    </row>
    <row r="32" spans="1:6" s="81" customFormat="1" ht="15.75" x14ac:dyDescent="0.25">
      <c r="A32" s="57"/>
      <c r="B32" s="58"/>
      <c r="C32" s="54" t="s">
        <v>16</v>
      </c>
      <c r="D32" s="55">
        <v>14</v>
      </c>
      <c r="E32" s="263"/>
      <c r="F32" s="42">
        <f>E32*D32</f>
        <v>0</v>
      </c>
    </row>
    <row r="33" spans="1:6" s="81" customFormat="1" ht="15.75" x14ac:dyDescent="0.25">
      <c r="A33" s="57"/>
      <c r="B33" s="58"/>
      <c r="C33" s="54"/>
      <c r="D33" s="55"/>
      <c r="E33" s="263"/>
      <c r="F33" s="42"/>
    </row>
    <row r="34" spans="1:6" s="81" customFormat="1" ht="65.25" customHeight="1" x14ac:dyDescent="0.25">
      <c r="A34" s="52" t="s">
        <v>33</v>
      </c>
      <c r="B34" s="53" t="s">
        <v>145</v>
      </c>
      <c r="C34" s="54"/>
      <c r="D34" s="55"/>
      <c r="E34" s="263"/>
      <c r="F34" s="42"/>
    </row>
    <row r="35" spans="1:6" s="81" customFormat="1" ht="15.75" x14ac:dyDescent="0.25">
      <c r="A35" s="57"/>
      <c r="B35" s="58"/>
      <c r="C35" s="54" t="s">
        <v>29</v>
      </c>
      <c r="D35" s="55">
        <v>4</v>
      </c>
      <c r="E35" s="263"/>
      <c r="F35" s="42">
        <f>E35*D35</f>
        <v>0</v>
      </c>
    </row>
    <row r="36" spans="1:6" s="80" customFormat="1" ht="15" customHeight="1" x14ac:dyDescent="0.25">
      <c r="A36" s="52"/>
      <c r="B36" s="43"/>
      <c r="C36" s="44" t="s">
        <v>13</v>
      </c>
      <c r="D36" s="45"/>
      <c r="E36" s="264"/>
      <c r="F36" s="46">
        <f>SUM(F7:F35)</f>
        <v>0</v>
      </c>
    </row>
    <row r="37" spans="1:6" s="80" customFormat="1" ht="15" customHeight="1" x14ac:dyDescent="0.25">
      <c r="A37" s="52"/>
      <c r="B37" s="49"/>
      <c r="C37" s="50"/>
      <c r="D37" s="51"/>
      <c r="E37" s="265"/>
      <c r="F37" s="115"/>
    </row>
    <row r="38" spans="1:6" s="81" customFormat="1" ht="15" customHeight="1" x14ac:dyDescent="0.25">
      <c r="A38" s="57"/>
      <c r="B38" s="73"/>
      <c r="C38" s="74"/>
      <c r="D38" s="75"/>
      <c r="E38" s="266"/>
      <c r="F38" s="100"/>
    </row>
    <row r="39" spans="1:6" s="81" customFormat="1" ht="15" customHeight="1" x14ac:dyDescent="0.25">
      <c r="A39" s="57"/>
      <c r="B39" s="79" t="s">
        <v>40</v>
      </c>
      <c r="C39" s="103"/>
      <c r="D39" s="104"/>
      <c r="E39" s="267"/>
      <c r="F39" s="116"/>
    </row>
    <row r="40" spans="1:6" s="81" customFormat="1" ht="63" x14ac:dyDescent="0.25">
      <c r="A40" s="41" t="s">
        <v>0</v>
      </c>
      <c r="B40" s="7" t="s">
        <v>61</v>
      </c>
      <c r="C40" s="54"/>
      <c r="D40" s="6"/>
      <c r="E40" s="268"/>
      <c r="F40" s="42"/>
    </row>
    <row r="41" spans="1:6" s="81" customFormat="1" ht="15.75" x14ac:dyDescent="0.25">
      <c r="A41" s="41"/>
      <c r="B41" s="7"/>
      <c r="C41" s="54" t="s">
        <v>15</v>
      </c>
      <c r="D41" s="6">
        <v>8</v>
      </c>
      <c r="E41" s="268"/>
      <c r="F41" s="42">
        <f>D41*E41</f>
        <v>0</v>
      </c>
    </row>
    <row r="42" spans="1:6" s="81" customFormat="1" ht="15" customHeight="1" x14ac:dyDescent="0.25">
      <c r="A42" s="41"/>
      <c r="B42" s="43"/>
      <c r="C42" s="44" t="s">
        <v>13</v>
      </c>
      <c r="D42" s="45"/>
      <c r="E42" s="269"/>
      <c r="F42" s="46">
        <f>SUM(F40:F41)</f>
        <v>0</v>
      </c>
    </row>
    <row r="43" spans="1:6" s="81" customFormat="1" ht="15" customHeight="1" x14ac:dyDescent="0.25">
      <c r="A43" s="41"/>
      <c r="B43" s="49"/>
      <c r="C43" s="50"/>
      <c r="D43" s="51"/>
      <c r="E43" s="270"/>
      <c r="F43" s="115"/>
    </row>
    <row r="44" spans="1:6" s="81" customFormat="1" ht="15" customHeight="1" x14ac:dyDescent="0.25">
      <c r="A44" s="47"/>
      <c r="B44" s="73"/>
      <c r="C44" s="74"/>
      <c r="D44" s="75"/>
      <c r="E44" s="271"/>
      <c r="F44" s="100"/>
    </row>
    <row r="45" spans="1:6" s="67" customFormat="1" ht="15.75" x14ac:dyDescent="0.25">
      <c r="A45" s="66"/>
      <c r="B45" s="65" t="s">
        <v>62</v>
      </c>
      <c r="C45" s="69"/>
      <c r="D45" s="70"/>
      <c r="E45" s="272"/>
      <c r="F45" s="113"/>
    </row>
    <row r="46" spans="1:6" s="3" customFormat="1" ht="57" customHeight="1" x14ac:dyDescent="0.25">
      <c r="A46" s="66" t="s">
        <v>0</v>
      </c>
      <c r="B46" s="99" t="s">
        <v>43</v>
      </c>
      <c r="C46" s="5"/>
      <c r="D46" s="6"/>
      <c r="E46" s="268"/>
      <c r="F46" s="42"/>
    </row>
    <row r="47" spans="1:6" s="3" customFormat="1" ht="15.75" x14ac:dyDescent="0.25">
      <c r="A47" s="66"/>
      <c r="B47" s="7" t="s">
        <v>58</v>
      </c>
      <c r="C47" s="54" t="s">
        <v>15</v>
      </c>
      <c r="D47" s="6">
        <v>350</v>
      </c>
      <c r="E47" s="268"/>
      <c r="F47" s="42">
        <f>D47*E47</f>
        <v>0</v>
      </c>
    </row>
    <row r="48" spans="1:6" s="3" customFormat="1" ht="15.75" x14ac:dyDescent="0.25">
      <c r="A48" s="66"/>
      <c r="B48" s="7" t="s">
        <v>59</v>
      </c>
      <c r="C48" s="54" t="s">
        <v>15</v>
      </c>
      <c r="D48" s="6">
        <v>200</v>
      </c>
      <c r="E48" s="268"/>
      <c r="F48" s="42">
        <f>D48*E48</f>
        <v>0</v>
      </c>
    </row>
    <row r="49" spans="1:6" s="3" customFormat="1" ht="15.75" x14ac:dyDescent="0.25">
      <c r="A49" s="107"/>
      <c r="B49" s="7" t="s">
        <v>56</v>
      </c>
      <c r="C49" s="54" t="s">
        <v>15</v>
      </c>
      <c r="D49" s="6">
        <v>350</v>
      </c>
      <c r="E49" s="268"/>
      <c r="F49" s="42">
        <f>D49*E49</f>
        <v>0</v>
      </c>
    </row>
    <row r="50" spans="1:6" s="64" customFormat="1" ht="15.75" x14ac:dyDescent="0.25">
      <c r="A50" s="107"/>
      <c r="B50" s="7" t="s">
        <v>57</v>
      </c>
      <c r="C50" s="54" t="s">
        <v>15</v>
      </c>
      <c r="D50" s="6">
        <v>200</v>
      </c>
      <c r="E50" s="268"/>
      <c r="F50" s="42">
        <f>D50*E50</f>
        <v>0</v>
      </c>
    </row>
    <row r="51" spans="1:6" s="64" customFormat="1" ht="15.75" x14ac:dyDescent="0.25">
      <c r="A51" s="107"/>
      <c r="B51" s="7"/>
      <c r="C51" s="54"/>
      <c r="D51" s="6"/>
      <c r="E51" s="268"/>
      <c r="F51" s="42"/>
    </row>
    <row r="52" spans="1:6" s="64" customFormat="1" ht="45.75" customHeight="1" x14ac:dyDescent="0.25">
      <c r="A52" s="66" t="s">
        <v>5</v>
      </c>
      <c r="B52" s="7" t="s">
        <v>148</v>
      </c>
      <c r="C52" s="5"/>
      <c r="D52" s="2"/>
      <c r="E52" s="273"/>
      <c r="F52" s="105"/>
    </row>
    <row r="53" spans="1:6" s="64" customFormat="1" ht="15.75" x14ac:dyDescent="0.25">
      <c r="A53" s="66"/>
      <c r="B53" s="7"/>
      <c r="C53" s="54" t="s">
        <v>15</v>
      </c>
      <c r="D53" s="6">
        <v>20</v>
      </c>
      <c r="E53" s="268"/>
      <c r="F53" s="42">
        <f>D53*E53</f>
        <v>0</v>
      </c>
    </row>
    <row r="54" spans="1:6" s="64" customFormat="1" ht="17.25" customHeight="1" x14ac:dyDescent="0.25">
      <c r="A54" s="66"/>
      <c r="B54" s="43"/>
      <c r="C54" s="44" t="s">
        <v>13</v>
      </c>
      <c r="D54" s="45"/>
      <c r="E54" s="264"/>
      <c r="F54" s="46">
        <f>SUM(F46:F53)</f>
        <v>0</v>
      </c>
    </row>
    <row r="55" spans="1:6" s="64" customFormat="1" ht="17.25" customHeight="1" x14ac:dyDescent="0.25">
      <c r="A55" s="123"/>
      <c r="B55" s="49"/>
      <c r="C55" s="50"/>
      <c r="D55" s="51"/>
      <c r="E55" s="265"/>
      <c r="F55" s="115"/>
    </row>
    <row r="56" spans="1:6" s="64" customFormat="1" ht="17.25" customHeight="1" x14ac:dyDescent="0.25">
      <c r="A56" s="123"/>
      <c r="B56" s="49"/>
      <c r="C56" s="50"/>
      <c r="D56" s="51"/>
      <c r="E56" s="265"/>
      <c r="F56" s="115"/>
    </row>
    <row r="57" spans="1:6" s="64" customFormat="1" ht="15.75" x14ac:dyDescent="0.25">
      <c r="A57" s="66"/>
      <c r="B57" s="68" t="s">
        <v>19</v>
      </c>
      <c r="C57" s="69"/>
      <c r="D57" s="70"/>
      <c r="E57" s="272"/>
      <c r="F57" s="113"/>
    </row>
    <row r="58" spans="1:6" s="64" customFormat="1" ht="112.5" customHeight="1" x14ac:dyDescent="0.25">
      <c r="A58" s="66" t="s">
        <v>0</v>
      </c>
      <c r="B58" s="48" t="s">
        <v>149</v>
      </c>
      <c r="C58" s="5"/>
      <c r="D58" s="6"/>
      <c r="E58" s="265"/>
      <c r="F58" s="115"/>
    </row>
    <row r="59" spans="1:6" s="64" customFormat="1" ht="15.75" x14ac:dyDescent="0.25">
      <c r="A59" s="63"/>
      <c r="B59" s="7" t="s">
        <v>142</v>
      </c>
      <c r="C59" s="54" t="s">
        <v>15</v>
      </c>
      <c r="D59" s="6">
        <v>50</v>
      </c>
      <c r="E59" s="262"/>
      <c r="F59" s="42">
        <f t="shared" ref="F59:F61" si="0">E59*D59</f>
        <v>0</v>
      </c>
    </row>
    <row r="60" spans="1:6" s="64" customFormat="1" ht="15.75" x14ac:dyDescent="0.25">
      <c r="A60" s="63"/>
      <c r="B60" s="7" t="s">
        <v>143</v>
      </c>
      <c r="C60" s="54" t="s">
        <v>15</v>
      </c>
      <c r="D60" s="6">
        <v>220</v>
      </c>
      <c r="E60" s="262"/>
      <c r="F60" s="42">
        <f t="shared" si="0"/>
        <v>0</v>
      </c>
    </row>
    <row r="61" spans="1:6" s="64" customFormat="1" ht="15.75" x14ac:dyDescent="0.25">
      <c r="A61" s="63"/>
      <c r="B61" s="7" t="s">
        <v>67</v>
      </c>
      <c r="C61" s="54" t="s">
        <v>60</v>
      </c>
      <c r="D61" s="6">
        <v>150</v>
      </c>
      <c r="E61" s="262"/>
      <c r="F61" s="42">
        <f t="shared" si="0"/>
        <v>0</v>
      </c>
    </row>
    <row r="62" spans="1:6" s="64" customFormat="1" ht="15.75" x14ac:dyDescent="0.25">
      <c r="A62" s="63"/>
      <c r="B62" s="43"/>
      <c r="C62" s="44" t="s">
        <v>13</v>
      </c>
      <c r="D62" s="45"/>
      <c r="E62" s="264"/>
      <c r="F62" s="46">
        <f>SUM(F59:F61)</f>
        <v>0</v>
      </c>
    </row>
    <row r="63" spans="1:6" s="64" customFormat="1" ht="15.75" x14ac:dyDescent="0.25">
      <c r="A63" s="63"/>
      <c r="B63" s="73"/>
      <c r="C63" s="74"/>
      <c r="D63" s="75"/>
      <c r="E63" s="266"/>
      <c r="F63" s="100"/>
    </row>
    <row r="64" spans="1:6" s="64" customFormat="1" ht="15.75" x14ac:dyDescent="0.25">
      <c r="A64" s="63"/>
      <c r="B64" s="73"/>
      <c r="C64" s="74"/>
      <c r="D64" s="75"/>
      <c r="E64" s="266"/>
      <c r="F64" s="100"/>
    </row>
    <row r="65" spans="1:6" s="67" customFormat="1" ht="15.75" x14ac:dyDescent="0.25">
      <c r="A65" s="66"/>
      <c r="B65" s="68" t="s">
        <v>41</v>
      </c>
      <c r="C65" s="69"/>
      <c r="D65" s="70"/>
      <c r="E65" s="272"/>
      <c r="F65" s="113"/>
    </row>
    <row r="66" spans="1:6" ht="48" customHeight="1" x14ac:dyDescent="0.25">
      <c r="A66" s="66" t="s">
        <v>0</v>
      </c>
      <c r="B66" s="97" t="s">
        <v>42</v>
      </c>
      <c r="C66" s="5"/>
      <c r="D66" s="6"/>
      <c r="E66" s="268"/>
      <c r="F66" s="42"/>
    </row>
    <row r="67" spans="1:6" ht="15.75" x14ac:dyDescent="0.25">
      <c r="A67" s="107"/>
      <c r="B67" s="7"/>
      <c r="C67" s="54" t="s">
        <v>15</v>
      </c>
      <c r="D67" s="6">
        <v>100</v>
      </c>
      <c r="E67" s="268"/>
      <c r="F67" s="42">
        <f>D67*E67</f>
        <v>0</v>
      </c>
    </row>
    <row r="68" spans="1:6" ht="15.75" x14ac:dyDescent="0.25">
      <c r="A68" s="107"/>
      <c r="B68" s="7"/>
      <c r="C68" s="5"/>
      <c r="D68" s="6"/>
      <c r="E68" s="268"/>
      <c r="F68" s="42"/>
    </row>
    <row r="69" spans="1:6" ht="63" x14ac:dyDescent="0.25">
      <c r="A69" s="66" t="s">
        <v>5</v>
      </c>
      <c r="B69" s="97" t="s">
        <v>171</v>
      </c>
      <c r="C69" s="5"/>
      <c r="D69" s="6"/>
      <c r="E69" s="268"/>
      <c r="F69" s="42"/>
    </row>
    <row r="70" spans="1:6" ht="15.75" x14ac:dyDescent="0.25">
      <c r="A70" s="66"/>
      <c r="B70" s="7"/>
      <c r="C70" s="54" t="s">
        <v>15</v>
      </c>
      <c r="D70" s="6">
        <v>50</v>
      </c>
      <c r="E70" s="268"/>
      <c r="F70" s="42">
        <f>D70*E70</f>
        <v>0</v>
      </c>
    </row>
    <row r="71" spans="1:6" ht="15.75" x14ac:dyDescent="0.25">
      <c r="A71" s="66"/>
      <c r="B71" s="7"/>
      <c r="C71" s="54"/>
      <c r="D71" s="6"/>
      <c r="E71" s="268"/>
      <c r="F71" s="42"/>
    </row>
    <row r="72" spans="1:6" ht="31.5" x14ac:dyDescent="0.25">
      <c r="A72" s="66" t="s">
        <v>6</v>
      </c>
      <c r="B72" s="7" t="s">
        <v>147</v>
      </c>
      <c r="C72" s="54"/>
      <c r="D72" s="6"/>
      <c r="E72" s="268"/>
      <c r="F72" s="42"/>
    </row>
    <row r="73" spans="1:6" ht="15.75" x14ac:dyDescent="0.25">
      <c r="A73" s="66"/>
      <c r="B73" s="7"/>
      <c r="C73" s="54" t="s">
        <v>60</v>
      </c>
      <c r="D73" s="6">
        <v>30</v>
      </c>
      <c r="E73" s="268"/>
      <c r="F73" s="42">
        <f>D73*E73</f>
        <v>0</v>
      </c>
    </row>
    <row r="74" spans="1:6" s="64" customFormat="1" ht="15.75" x14ac:dyDescent="0.25">
      <c r="A74" s="63"/>
      <c r="B74" s="43"/>
      <c r="C74" s="44" t="s">
        <v>13</v>
      </c>
      <c r="D74" s="45"/>
      <c r="E74" s="264"/>
      <c r="F74" s="46">
        <f>SUM(F67:F73)</f>
        <v>0</v>
      </c>
    </row>
    <row r="75" spans="1:6" s="64" customFormat="1" ht="15.75" x14ac:dyDescent="0.25">
      <c r="A75" s="63"/>
      <c r="B75" s="49"/>
      <c r="C75" s="50"/>
      <c r="D75" s="51"/>
      <c r="E75" s="265"/>
      <c r="F75" s="115"/>
    </row>
    <row r="76" spans="1:6" s="64" customFormat="1" ht="15.75" x14ac:dyDescent="0.25">
      <c r="A76" s="63"/>
      <c r="B76" s="49"/>
      <c r="C76" s="50"/>
      <c r="D76" s="51"/>
      <c r="E76" s="265"/>
      <c r="F76" s="115"/>
    </row>
    <row r="77" spans="1:6" s="67" customFormat="1" ht="15.75" x14ac:dyDescent="0.25">
      <c r="A77" s="66"/>
      <c r="B77" s="68" t="s">
        <v>36</v>
      </c>
      <c r="C77" s="69"/>
      <c r="D77" s="70"/>
      <c r="E77" s="272"/>
      <c r="F77" s="113"/>
    </row>
    <row r="78" spans="1:6" s="3" customFormat="1" ht="82.5" customHeight="1" x14ac:dyDescent="0.25">
      <c r="A78" s="66" t="s">
        <v>0</v>
      </c>
      <c r="B78" s="7" t="s">
        <v>54</v>
      </c>
      <c r="C78" s="5"/>
      <c r="D78" s="2"/>
      <c r="E78" s="274"/>
      <c r="F78" s="105"/>
    </row>
    <row r="79" spans="1:6" s="3" customFormat="1" ht="15.75" x14ac:dyDescent="0.25">
      <c r="A79" s="63"/>
      <c r="B79" s="7" t="s">
        <v>37</v>
      </c>
      <c r="C79" s="5" t="s">
        <v>18</v>
      </c>
      <c r="D79" s="6">
        <v>28</v>
      </c>
      <c r="E79" s="262"/>
      <c r="F79" s="42">
        <f>E79*D79</f>
        <v>0</v>
      </c>
    </row>
    <row r="80" spans="1:6" s="3" customFormat="1" ht="15.75" x14ac:dyDescent="0.25">
      <c r="A80" s="63"/>
      <c r="B80" s="7" t="s">
        <v>38</v>
      </c>
      <c r="C80" s="5" t="s">
        <v>18</v>
      </c>
      <c r="D80" s="6">
        <v>5</v>
      </c>
      <c r="E80" s="262"/>
      <c r="F80" s="42">
        <f>E80*D80</f>
        <v>0</v>
      </c>
    </row>
    <row r="81" spans="1:6" s="3" customFormat="1" ht="15.75" x14ac:dyDescent="0.25">
      <c r="A81" s="63"/>
      <c r="B81" s="7"/>
      <c r="C81" s="5"/>
      <c r="D81" s="6"/>
      <c r="E81" s="262"/>
      <c r="F81" s="42"/>
    </row>
    <row r="82" spans="1:6" s="3" customFormat="1" ht="113.25" customHeight="1" x14ac:dyDescent="0.25">
      <c r="A82" s="66" t="s">
        <v>5</v>
      </c>
      <c r="B82" s="7" t="s">
        <v>65</v>
      </c>
      <c r="C82" s="5"/>
      <c r="D82" s="6"/>
      <c r="E82" s="275"/>
      <c r="F82" s="121"/>
    </row>
    <row r="83" spans="1:6" s="3" customFormat="1" ht="15.75" x14ac:dyDescent="0.25">
      <c r="A83" s="66"/>
      <c r="B83" s="7"/>
      <c r="C83" s="5" t="s">
        <v>16</v>
      </c>
      <c r="D83" s="6">
        <v>2</v>
      </c>
      <c r="E83" s="275"/>
      <c r="F83" s="121">
        <f>E83*D83</f>
        <v>0</v>
      </c>
    </row>
    <row r="84" spans="1:6" s="3" customFormat="1" ht="15.75" x14ac:dyDescent="0.25">
      <c r="A84" s="66"/>
      <c r="B84" s="43"/>
      <c r="C84" s="44" t="s">
        <v>13</v>
      </c>
      <c r="D84" s="45"/>
      <c r="E84" s="264"/>
      <c r="F84" s="46">
        <f>SUM(F78:F83)</f>
        <v>0</v>
      </c>
    </row>
    <row r="85" spans="1:6" s="3" customFormat="1" ht="15.75" x14ac:dyDescent="0.25">
      <c r="A85" s="66"/>
      <c r="B85" s="49"/>
      <c r="C85" s="50"/>
      <c r="D85" s="51"/>
      <c r="E85" s="265"/>
      <c r="F85" s="115"/>
    </row>
    <row r="86" spans="1:6" s="3" customFormat="1" ht="15.75" x14ac:dyDescent="0.25">
      <c r="A86" s="66"/>
      <c r="B86" s="49"/>
      <c r="C86" s="50"/>
      <c r="D86" s="51"/>
      <c r="E86" s="265"/>
      <c r="F86" s="115"/>
    </row>
    <row r="87" spans="1:6" s="3" customFormat="1" ht="15.75" x14ac:dyDescent="0.25">
      <c r="A87" s="66"/>
      <c r="B87" s="65" t="s">
        <v>63</v>
      </c>
      <c r="C87" s="69"/>
      <c r="D87" s="70"/>
      <c r="E87" s="272"/>
      <c r="F87" s="113"/>
    </row>
    <row r="88" spans="1:6" s="102" customFormat="1" ht="64.5" customHeight="1" x14ac:dyDescent="0.25">
      <c r="A88" s="66" t="s">
        <v>0</v>
      </c>
      <c r="B88" s="97" t="s">
        <v>64</v>
      </c>
      <c r="C88" s="5"/>
      <c r="D88" s="6"/>
      <c r="E88" s="275"/>
      <c r="F88" s="117"/>
    </row>
    <row r="89" spans="1:6" s="102" customFormat="1" ht="15.75" x14ac:dyDescent="0.25">
      <c r="A89" s="66"/>
      <c r="B89" s="98"/>
      <c r="C89" s="5" t="s">
        <v>16</v>
      </c>
      <c r="D89" s="6">
        <v>2</v>
      </c>
      <c r="E89" s="275"/>
      <c r="F89" s="121">
        <f>E89*D89</f>
        <v>0</v>
      </c>
    </row>
    <row r="90" spans="1:6" s="102" customFormat="1" ht="15.75" x14ac:dyDescent="0.25">
      <c r="A90" s="66"/>
      <c r="B90" s="98"/>
      <c r="C90" s="5"/>
      <c r="D90" s="6"/>
      <c r="E90" s="275"/>
      <c r="F90" s="121"/>
    </row>
    <row r="91" spans="1:6" s="102" customFormat="1" ht="101.25" customHeight="1" x14ac:dyDescent="0.25">
      <c r="A91" s="66" t="s">
        <v>5</v>
      </c>
      <c r="B91" s="122" t="s">
        <v>66</v>
      </c>
      <c r="C91" s="5"/>
      <c r="D91" s="6"/>
      <c r="E91" s="275"/>
      <c r="F91" s="121"/>
    </row>
    <row r="92" spans="1:6" s="102" customFormat="1" ht="15.75" x14ac:dyDescent="0.25">
      <c r="A92" s="66"/>
      <c r="B92" s="98"/>
      <c r="C92" s="5" t="s">
        <v>16</v>
      </c>
      <c r="D92" s="6">
        <v>2</v>
      </c>
      <c r="E92" s="275"/>
      <c r="F92" s="121">
        <f>E92*D92</f>
        <v>0</v>
      </c>
    </row>
    <row r="93" spans="1:6" s="102" customFormat="1" ht="15.75" x14ac:dyDescent="0.25">
      <c r="A93" s="66"/>
      <c r="B93" s="98"/>
      <c r="C93" s="5"/>
      <c r="D93" s="6"/>
      <c r="E93" s="86"/>
      <c r="F93" s="117"/>
    </row>
    <row r="94" spans="1:6" s="3" customFormat="1" ht="15.75" x14ac:dyDescent="0.25">
      <c r="A94" s="66"/>
      <c r="B94" s="43"/>
      <c r="C94" s="44" t="s">
        <v>13</v>
      </c>
      <c r="D94" s="45"/>
      <c r="E94" s="62"/>
      <c r="F94" s="46">
        <f>SUM(F89:F93)</f>
        <v>0</v>
      </c>
    </row>
    <row r="95" spans="1:6" s="3" customFormat="1" ht="15.75" x14ac:dyDescent="0.25">
      <c r="A95" s="63"/>
      <c r="B95" s="73"/>
      <c r="C95" s="74"/>
      <c r="D95" s="75"/>
      <c r="E95" s="72"/>
      <c r="F95" s="100"/>
    </row>
    <row r="96" spans="1:6" s="3" customFormat="1" ht="15.75" x14ac:dyDescent="0.25">
      <c r="A96" s="63"/>
      <c r="B96" s="24" t="s">
        <v>27</v>
      </c>
      <c r="C96" s="32"/>
      <c r="D96" s="32"/>
      <c r="E96" s="83"/>
      <c r="F96" s="118"/>
    </row>
    <row r="97" spans="1:6" s="3" customFormat="1" ht="15.75" x14ac:dyDescent="0.25">
      <c r="A97" s="63"/>
      <c r="B97" s="24"/>
      <c r="C97" s="32"/>
      <c r="D97" s="32"/>
      <c r="E97" s="83"/>
      <c r="F97" s="118"/>
    </row>
    <row r="98" spans="1:6" s="3" customFormat="1" ht="15.75" x14ac:dyDescent="0.25">
      <c r="A98" s="63"/>
      <c r="B98" s="32" t="s">
        <v>17</v>
      </c>
      <c r="C98" s="32"/>
      <c r="D98" s="32"/>
      <c r="E98" s="83"/>
      <c r="F98" s="118">
        <f>F36</f>
        <v>0</v>
      </c>
    </row>
    <row r="99" spans="1:6" s="3" customFormat="1" ht="15.75" x14ac:dyDescent="0.25">
      <c r="A99" s="63"/>
      <c r="B99" s="32" t="s">
        <v>40</v>
      </c>
      <c r="C99" s="32"/>
      <c r="D99" s="32"/>
      <c r="E99" s="83"/>
      <c r="F99" s="118">
        <f>F42</f>
        <v>0</v>
      </c>
    </row>
    <row r="100" spans="1:6" s="3" customFormat="1" ht="15.75" x14ac:dyDescent="0.25">
      <c r="A100" s="63"/>
      <c r="B100" s="30" t="s">
        <v>62</v>
      </c>
      <c r="C100" s="32"/>
      <c r="D100" s="32"/>
      <c r="E100" s="83"/>
      <c r="F100" s="119">
        <f>F54</f>
        <v>0</v>
      </c>
    </row>
    <row r="101" spans="1:6" s="3" customFormat="1" ht="15.75" x14ac:dyDescent="0.25">
      <c r="A101" s="63"/>
      <c r="B101" s="30" t="s">
        <v>19</v>
      </c>
      <c r="C101" s="32"/>
      <c r="D101" s="32"/>
      <c r="E101" s="83"/>
      <c r="F101" s="119">
        <f>F62</f>
        <v>0</v>
      </c>
    </row>
    <row r="102" spans="1:6" s="32" customFormat="1" ht="15.75" x14ac:dyDescent="0.25">
      <c r="A102" s="66"/>
      <c r="B102" s="30" t="s">
        <v>41</v>
      </c>
      <c r="E102" s="83"/>
      <c r="F102" s="119">
        <f>F74</f>
        <v>0</v>
      </c>
    </row>
    <row r="103" spans="1:6" s="3" customFormat="1" ht="15.75" x14ac:dyDescent="0.25">
      <c r="A103" s="106"/>
      <c r="B103" s="30" t="s">
        <v>36</v>
      </c>
      <c r="C103" s="32"/>
      <c r="D103" s="32"/>
      <c r="E103" s="83"/>
      <c r="F103" s="118">
        <f>F84</f>
        <v>0</v>
      </c>
    </row>
    <row r="104" spans="1:6" s="3" customFormat="1" ht="15.75" x14ac:dyDescent="0.25">
      <c r="A104" s="85"/>
      <c r="B104" s="128" t="s">
        <v>63</v>
      </c>
      <c r="C104" s="87"/>
      <c r="D104" s="87"/>
      <c r="E104" s="88"/>
      <c r="F104" s="129">
        <f>F94</f>
        <v>0</v>
      </c>
    </row>
    <row r="105" spans="1:6" s="3" customFormat="1" ht="16.5" thickBot="1" x14ac:dyDescent="0.3">
      <c r="A105" s="85"/>
      <c r="B105" s="95"/>
      <c r="C105" s="67"/>
      <c r="D105" s="67"/>
      <c r="E105" s="84"/>
      <c r="F105" s="119"/>
    </row>
    <row r="106" spans="1:6" s="3" customFormat="1" ht="16.5" thickBot="1" x14ac:dyDescent="0.3">
      <c r="A106" s="63"/>
      <c r="B106" s="26"/>
      <c r="C106" s="348" t="s">
        <v>13</v>
      </c>
      <c r="D106" s="349"/>
      <c r="E106" s="347"/>
      <c r="F106" s="343">
        <f>SUM(F98:F104)</f>
        <v>0</v>
      </c>
    </row>
    <row r="107" spans="1:6" s="3" customFormat="1" ht="15.75" x14ac:dyDescent="0.25">
      <c r="A107" s="89"/>
      <c r="B107" s="7" t="s">
        <v>1</v>
      </c>
      <c r="C107" s="5"/>
      <c r="D107" s="6"/>
      <c r="E107" s="56"/>
      <c r="F107" s="42"/>
    </row>
    <row r="108" spans="1:6" s="3" customFormat="1" ht="15.75" x14ac:dyDescent="0.25">
      <c r="A108" s="89"/>
      <c r="B108" s="7" t="s">
        <v>2</v>
      </c>
      <c r="C108" s="5"/>
      <c r="D108" s="6"/>
      <c r="E108" s="56"/>
      <c r="F108" s="42"/>
    </row>
    <row r="109" spans="1:6" s="3" customFormat="1" ht="15.75" x14ac:dyDescent="0.25">
      <c r="A109" s="89"/>
      <c r="B109" s="7"/>
      <c r="C109" s="5"/>
      <c r="D109" s="6"/>
      <c r="E109" s="56"/>
      <c r="F109" s="42"/>
    </row>
    <row r="110" spans="1:6" s="3" customFormat="1" ht="15.75" x14ac:dyDescent="0.25">
      <c r="A110" s="89"/>
      <c r="B110" s="7"/>
      <c r="C110" s="5"/>
      <c r="D110" s="6"/>
      <c r="E110" s="56"/>
      <c r="F110" s="42"/>
    </row>
    <row r="111" spans="1:6" s="3" customFormat="1" ht="15.75" x14ac:dyDescent="0.25">
      <c r="A111" s="89"/>
      <c r="B111" s="7"/>
      <c r="C111" s="5"/>
      <c r="D111" s="6"/>
      <c r="E111" s="56"/>
      <c r="F111" s="42"/>
    </row>
    <row r="112" spans="1:6" s="3" customFormat="1" ht="15.75" x14ac:dyDescent="0.25">
      <c r="A112" s="89"/>
      <c r="B112" s="99"/>
      <c r="C112" s="5"/>
      <c r="D112" s="6"/>
      <c r="E112" s="56"/>
      <c r="F112" s="42"/>
    </row>
  </sheetData>
  <sheetProtection formatCells="0" formatColumns="0" formatRows="0" insertColumns="0" insertRows="0" insertHyperlinks="0" deleteColumns="0" deleteRows="0" sort="0" autoFilter="0" pivotTables="0"/>
  <mergeCells count="2">
    <mergeCell ref="A1:E1"/>
    <mergeCell ref="C106:D106"/>
  </mergeCells>
  <pageMargins left="0.78740157480314965" right="0.39370078740157483" top="0.39370078740157483" bottom="0.3235294117647059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8"/>
  <sheetViews>
    <sheetView view="pageLayout" topLeftCell="A151" zoomScaleNormal="100" workbookViewId="0">
      <selection activeCell="D169" sqref="D169"/>
    </sheetView>
  </sheetViews>
  <sheetFormatPr defaultRowHeight="14.25" x14ac:dyDescent="0.2"/>
  <cols>
    <col min="1" max="1" width="8.42578125" style="154" customWidth="1"/>
    <col min="2" max="2" width="56.7109375" style="184" customWidth="1"/>
    <col min="3" max="3" width="10.42578125" style="156" customWidth="1"/>
    <col min="4" max="4" width="7.7109375" style="157" customWidth="1"/>
    <col min="5" max="5" width="11" style="156" customWidth="1"/>
    <col min="6" max="6" width="12.42578125" style="156" customWidth="1"/>
    <col min="7" max="219" width="9.140625" style="155"/>
    <col min="220" max="220" width="5.7109375" style="155" customWidth="1"/>
    <col min="221" max="221" width="59" style="155" customWidth="1"/>
    <col min="222" max="222" width="9.42578125" style="155" customWidth="1"/>
    <col min="223" max="223" width="7" style="155" customWidth="1"/>
    <col min="224" max="224" width="11" style="155" customWidth="1"/>
    <col min="225" max="225" width="12.42578125" style="155" customWidth="1"/>
    <col min="226" max="475" width="9.140625" style="155"/>
    <col min="476" max="476" width="5.7109375" style="155" customWidth="1"/>
    <col min="477" max="477" width="59" style="155" customWidth="1"/>
    <col min="478" max="478" width="9.42578125" style="155" customWidth="1"/>
    <col min="479" max="479" width="7" style="155" customWidth="1"/>
    <col min="480" max="480" width="11" style="155" customWidth="1"/>
    <col min="481" max="481" width="12.42578125" style="155" customWidth="1"/>
    <col min="482" max="731" width="9.140625" style="155"/>
    <col min="732" max="732" width="5.7109375" style="155" customWidth="1"/>
    <col min="733" max="733" width="59" style="155" customWidth="1"/>
    <col min="734" max="734" width="9.42578125" style="155" customWidth="1"/>
    <col min="735" max="735" width="7" style="155" customWidth="1"/>
    <col min="736" max="736" width="11" style="155" customWidth="1"/>
    <col min="737" max="737" width="12.42578125" style="155" customWidth="1"/>
    <col min="738" max="987" width="9.140625" style="155"/>
    <col min="988" max="988" width="5.7109375" style="155" customWidth="1"/>
    <col min="989" max="989" width="59" style="155" customWidth="1"/>
    <col min="990" max="990" width="9.42578125" style="155" customWidth="1"/>
    <col min="991" max="991" width="7" style="155" customWidth="1"/>
    <col min="992" max="992" width="11" style="155" customWidth="1"/>
    <col min="993" max="993" width="12.42578125" style="155" customWidth="1"/>
    <col min="994" max="1243" width="9.140625" style="155"/>
    <col min="1244" max="1244" width="5.7109375" style="155" customWidth="1"/>
    <col min="1245" max="1245" width="59" style="155" customWidth="1"/>
    <col min="1246" max="1246" width="9.42578125" style="155" customWidth="1"/>
    <col min="1247" max="1247" width="7" style="155" customWidth="1"/>
    <col min="1248" max="1248" width="11" style="155" customWidth="1"/>
    <col min="1249" max="1249" width="12.42578125" style="155" customWidth="1"/>
    <col min="1250" max="1499" width="9.140625" style="155"/>
    <col min="1500" max="1500" width="5.7109375" style="155" customWidth="1"/>
    <col min="1501" max="1501" width="59" style="155" customWidth="1"/>
    <col min="1502" max="1502" width="9.42578125" style="155" customWidth="1"/>
    <col min="1503" max="1503" width="7" style="155" customWidth="1"/>
    <col min="1504" max="1504" width="11" style="155" customWidth="1"/>
    <col min="1505" max="1505" width="12.42578125" style="155" customWidth="1"/>
    <col min="1506" max="1755" width="9.140625" style="155"/>
    <col min="1756" max="1756" width="5.7109375" style="155" customWidth="1"/>
    <col min="1757" max="1757" width="59" style="155" customWidth="1"/>
    <col min="1758" max="1758" width="9.42578125" style="155" customWidth="1"/>
    <col min="1759" max="1759" width="7" style="155" customWidth="1"/>
    <col min="1760" max="1760" width="11" style="155" customWidth="1"/>
    <col min="1761" max="1761" width="12.42578125" style="155" customWidth="1"/>
    <col min="1762" max="2011" width="9.140625" style="155"/>
    <col min="2012" max="2012" width="5.7109375" style="155" customWidth="1"/>
    <col min="2013" max="2013" width="59" style="155" customWidth="1"/>
    <col min="2014" max="2014" width="9.42578125" style="155" customWidth="1"/>
    <col min="2015" max="2015" width="7" style="155" customWidth="1"/>
    <col min="2016" max="2016" width="11" style="155" customWidth="1"/>
    <col min="2017" max="2017" width="12.42578125" style="155" customWidth="1"/>
    <col min="2018" max="2267" width="9.140625" style="155"/>
    <col min="2268" max="2268" width="5.7109375" style="155" customWidth="1"/>
    <col min="2269" max="2269" width="59" style="155" customWidth="1"/>
    <col min="2270" max="2270" width="9.42578125" style="155" customWidth="1"/>
    <col min="2271" max="2271" width="7" style="155" customWidth="1"/>
    <col min="2272" max="2272" width="11" style="155" customWidth="1"/>
    <col min="2273" max="2273" width="12.42578125" style="155" customWidth="1"/>
    <col min="2274" max="2523" width="9.140625" style="155"/>
    <col min="2524" max="2524" width="5.7109375" style="155" customWidth="1"/>
    <col min="2525" max="2525" width="59" style="155" customWidth="1"/>
    <col min="2526" max="2526" width="9.42578125" style="155" customWidth="1"/>
    <col min="2527" max="2527" width="7" style="155" customWidth="1"/>
    <col min="2528" max="2528" width="11" style="155" customWidth="1"/>
    <col min="2529" max="2529" width="12.42578125" style="155" customWidth="1"/>
    <col min="2530" max="2779" width="9.140625" style="155"/>
    <col min="2780" max="2780" width="5.7109375" style="155" customWidth="1"/>
    <col min="2781" max="2781" width="59" style="155" customWidth="1"/>
    <col min="2782" max="2782" width="9.42578125" style="155" customWidth="1"/>
    <col min="2783" max="2783" width="7" style="155" customWidth="1"/>
    <col min="2784" max="2784" width="11" style="155" customWidth="1"/>
    <col min="2785" max="2785" width="12.42578125" style="155" customWidth="1"/>
    <col min="2786" max="3035" width="9.140625" style="155"/>
    <col min="3036" max="3036" width="5.7109375" style="155" customWidth="1"/>
    <col min="3037" max="3037" width="59" style="155" customWidth="1"/>
    <col min="3038" max="3038" width="9.42578125" style="155" customWidth="1"/>
    <col min="3039" max="3039" width="7" style="155" customWidth="1"/>
    <col min="3040" max="3040" width="11" style="155" customWidth="1"/>
    <col min="3041" max="3041" width="12.42578125" style="155" customWidth="1"/>
    <col min="3042" max="3291" width="9.140625" style="155"/>
    <col min="3292" max="3292" width="5.7109375" style="155" customWidth="1"/>
    <col min="3293" max="3293" width="59" style="155" customWidth="1"/>
    <col min="3294" max="3294" width="9.42578125" style="155" customWidth="1"/>
    <col min="3295" max="3295" width="7" style="155" customWidth="1"/>
    <col min="3296" max="3296" width="11" style="155" customWidth="1"/>
    <col min="3297" max="3297" width="12.42578125" style="155" customWidth="1"/>
    <col min="3298" max="3547" width="9.140625" style="155"/>
    <col min="3548" max="3548" width="5.7109375" style="155" customWidth="1"/>
    <col min="3549" max="3549" width="59" style="155" customWidth="1"/>
    <col min="3550" max="3550" width="9.42578125" style="155" customWidth="1"/>
    <col min="3551" max="3551" width="7" style="155" customWidth="1"/>
    <col min="3552" max="3552" width="11" style="155" customWidth="1"/>
    <col min="3553" max="3553" width="12.42578125" style="155" customWidth="1"/>
    <col min="3554" max="3803" width="9.140625" style="155"/>
    <col min="3804" max="3804" width="5.7109375" style="155" customWidth="1"/>
    <col min="3805" max="3805" width="59" style="155" customWidth="1"/>
    <col min="3806" max="3806" width="9.42578125" style="155" customWidth="1"/>
    <col min="3807" max="3807" width="7" style="155" customWidth="1"/>
    <col min="3808" max="3808" width="11" style="155" customWidth="1"/>
    <col min="3809" max="3809" width="12.42578125" style="155" customWidth="1"/>
    <col min="3810" max="4059" width="9.140625" style="155"/>
    <col min="4060" max="4060" width="5.7109375" style="155" customWidth="1"/>
    <col min="4061" max="4061" width="59" style="155" customWidth="1"/>
    <col min="4062" max="4062" width="9.42578125" style="155" customWidth="1"/>
    <col min="4063" max="4063" width="7" style="155" customWidth="1"/>
    <col min="4064" max="4064" width="11" style="155" customWidth="1"/>
    <col min="4065" max="4065" width="12.42578125" style="155" customWidth="1"/>
    <col min="4066" max="4315" width="9.140625" style="155"/>
    <col min="4316" max="4316" width="5.7109375" style="155" customWidth="1"/>
    <col min="4317" max="4317" width="59" style="155" customWidth="1"/>
    <col min="4318" max="4318" width="9.42578125" style="155" customWidth="1"/>
    <col min="4319" max="4319" width="7" style="155" customWidth="1"/>
    <col min="4320" max="4320" width="11" style="155" customWidth="1"/>
    <col min="4321" max="4321" width="12.42578125" style="155" customWidth="1"/>
    <col min="4322" max="4571" width="9.140625" style="155"/>
    <col min="4572" max="4572" width="5.7109375" style="155" customWidth="1"/>
    <col min="4573" max="4573" width="59" style="155" customWidth="1"/>
    <col min="4574" max="4574" width="9.42578125" style="155" customWidth="1"/>
    <col min="4575" max="4575" width="7" style="155" customWidth="1"/>
    <col min="4576" max="4576" width="11" style="155" customWidth="1"/>
    <col min="4577" max="4577" width="12.42578125" style="155" customWidth="1"/>
    <col min="4578" max="4827" width="9.140625" style="155"/>
    <col min="4828" max="4828" width="5.7109375" style="155" customWidth="1"/>
    <col min="4829" max="4829" width="59" style="155" customWidth="1"/>
    <col min="4830" max="4830" width="9.42578125" style="155" customWidth="1"/>
    <col min="4831" max="4831" width="7" style="155" customWidth="1"/>
    <col min="4832" max="4832" width="11" style="155" customWidth="1"/>
    <col min="4833" max="4833" width="12.42578125" style="155" customWidth="1"/>
    <col min="4834" max="5083" width="9.140625" style="155"/>
    <col min="5084" max="5084" width="5.7109375" style="155" customWidth="1"/>
    <col min="5085" max="5085" width="59" style="155" customWidth="1"/>
    <col min="5086" max="5086" width="9.42578125" style="155" customWidth="1"/>
    <col min="5087" max="5087" width="7" style="155" customWidth="1"/>
    <col min="5088" max="5088" width="11" style="155" customWidth="1"/>
    <col min="5089" max="5089" width="12.42578125" style="155" customWidth="1"/>
    <col min="5090" max="5339" width="9.140625" style="155"/>
    <col min="5340" max="5340" width="5.7109375" style="155" customWidth="1"/>
    <col min="5341" max="5341" width="59" style="155" customWidth="1"/>
    <col min="5342" max="5342" width="9.42578125" style="155" customWidth="1"/>
    <col min="5343" max="5343" width="7" style="155" customWidth="1"/>
    <col min="5344" max="5344" width="11" style="155" customWidth="1"/>
    <col min="5345" max="5345" width="12.42578125" style="155" customWidth="1"/>
    <col min="5346" max="5595" width="9.140625" style="155"/>
    <col min="5596" max="5596" width="5.7109375" style="155" customWidth="1"/>
    <col min="5597" max="5597" width="59" style="155" customWidth="1"/>
    <col min="5598" max="5598" width="9.42578125" style="155" customWidth="1"/>
    <col min="5599" max="5599" width="7" style="155" customWidth="1"/>
    <col min="5600" max="5600" width="11" style="155" customWidth="1"/>
    <col min="5601" max="5601" width="12.42578125" style="155" customWidth="1"/>
    <col min="5602" max="5851" width="9.140625" style="155"/>
    <col min="5852" max="5852" width="5.7109375" style="155" customWidth="1"/>
    <col min="5853" max="5853" width="59" style="155" customWidth="1"/>
    <col min="5854" max="5854" width="9.42578125" style="155" customWidth="1"/>
    <col min="5855" max="5855" width="7" style="155" customWidth="1"/>
    <col min="5856" max="5856" width="11" style="155" customWidth="1"/>
    <col min="5857" max="5857" width="12.42578125" style="155" customWidth="1"/>
    <col min="5858" max="6107" width="9.140625" style="155"/>
    <col min="6108" max="6108" width="5.7109375" style="155" customWidth="1"/>
    <col min="6109" max="6109" width="59" style="155" customWidth="1"/>
    <col min="6110" max="6110" width="9.42578125" style="155" customWidth="1"/>
    <col min="6111" max="6111" width="7" style="155" customWidth="1"/>
    <col min="6112" max="6112" width="11" style="155" customWidth="1"/>
    <col min="6113" max="6113" width="12.42578125" style="155" customWidth="1"/>
    <col min="6114" max="6363" width="9.140625" style="155"/>
    <col min="6364" max="6364" width="5.7109375" style="155" customWidth="1"/>
    <col min="6365" max="6365" width="59" style="155" customWidth="1"/>
    <col min="6366" max="6366" width="9.42578125" style="155" customWidth="1"/>
    <col min="6367" max="6367" width="7" style="155" customWidth="1"/>
    <col min="6368" max="6368" width="11" style="155" customWidth="1"/>
    <col min="6369" max="6369" width="12.42578125" style="155" customWidth="1"/>
    <col min="6370" max="6619" width="9.140625" style="155"/>
    <col min="6620" max="6620" width="5.7109375" style="155" customWidth="1"/>
    <col min="6621" max="6621" width="59" style="155" customWidth="1"/>
    <col min="6622" max="6622" width="9.42578125" style="155" customWidth="1"/>
    <col min="6623" max="6623" width="7" style="155" customWidth="1"/>
    <col min="6624" max="6624" width="11" style="155" customWidth="1"/>
    <col min="6625" max="6625" width="12.42578125" style="155" customWidth="1"/>
    <col min="6626" max="6875" width="9.140625" style="155"/>
    <col min="6876" max="6876" width="5.7109375" style="155" customWidth="1"/>
    <col min="6877" max="6877" width="59" style="155" customWidth="1"/>
    <col min="6878" max="6878" width="9.42578125" style="155" customWidth="1"/>
    <col min="6879" max="6879" width="7" style="155" customWidth="1"/>
    <col min="6880" max="6880" width="11" style="155" customWidth="1"/>
    <col min="6881" max="6881" width="12.42578125" style="155" customWidth="1"/>
    <col min="6882" max="7131" width="9.140625" style="155"/>
    <col min="7132" max="7132" width="5.7109375" style="155" customWidth="1"/>
    <col min="7133" max="7133" width="59" style="155" customWidth="1"/>
    <col min="7134" max="7134" width="9.42578125" style="155" customWidth="1"/>
    <col min="7135" max="7135" width="7" style="155" customWidth="1"/>
    <col min="7136" max="7136" width="11" style="155" customWidth="1"/>
    <col min="7137" max="7137" width="12.42578125" style="155" customWidth="1"/>
    <col min="7138" max="7387" width="9.140625" style="155"/>
    <col min="7388" max="7388" width="5.7109375" style="155" customWidth="1"/>
    <col min="7389" max="7389" width="59" style="155" customWidth="1"/>
    <col min="7390" max="7390" width="9.42578125" style="155" customWidth="1"/>
    <col min="7391" max="7391" width="7" style="155" customWidth="1"/>
    <col min="7392" max="7392" width="11" style="155" customWidth="1"/>
    <col min="7393" max="7393" width="12.42578125" style="155" customWidth="1"/>
    <col min="7394" max="7643" width="9.140625" style="155"/>
    <col min="7644" max="7644" width="5.7109375" style="155" customWidth="1"/>
    <col min="7645" max="7645" width="59" style="155" customWidth="1"/>
    <col min="7646" max="7646" width="9.42578125" style="155" customWidth="1"/>
    <col min="7647" max="7647" width="7" style="155" customWidth="1"/>
    <col min="7648" max="7648" width="11" style="155" customWidth="1"/>
    <col min="7649" max="7649" width="12.42578125" style="155" customWidth="1"/>
    <col min="7650" max="7899" width="9.140625" style="155"/>
    <col min="7900" max="7900" width="5.7109375" style="155" customWidth="1"/>
    <col min="7901" max="7901" width="59" style="155" customWidth="1"/>
    <col min="7902" max="7902" width="9.42578125" style="155" customWidth="1"/>
    <col min="7903" max="7903" width="7" style="155" customWidth="1"/>
    <col min="7904" max="7904" width="11" style="155" customWidth="1"/>
    <col min="7905" max="7905" width="12.42578125" style="155" customWidth="1"/>
    <col min="7906" max="8155" width="9.140625" style="155"/>
    <col min="8156" max="8156" width="5.7109375" style="155" customWidth="1"/>
    <col min="8157" max="8157" width="59" style="155" customWidth="1"/>
    <col min="8158" max="8158" width="9.42578125" style="155" customWidth="1"/>
    <col min="8159" max="8159" width="7" style="155" customWidth="1"/>
    <col min="8160" max="8160" width="11" style="155" customWidth="1"/>
    <col min="8161" max="8161" width="12.42578125" style="155" customWidth="1"/>
    <col min="8162" max="8411" width="9.140625" style="155"/>
    <col min="8412" max="8412" width="5.7109375" style="155" customWidth="1"/>
    <col min="8413" max="8413" width="59" style="155" customWidth="1"/>
    <col min="8414" max="8414" width="9.42578125" style="155" customWidth="1"/>
    <col min="8415" max="8415" width="7" style="155" customWidth="1"/>
    <col min="8416" max="8416" width="11" style="155" customWidth="1"/>
    <col min="8417" max="8417" width="12.42578125" style="155" customWidth="1"/>
    <col min="8418" max="8667" width="9.140625" style="155"/>
    <col min="8668" max="8668" width="5.7109375" style="155" customWidth="1"/>
    <col min="8669" max="8669" width="59" style="155" customWidth="1"/>
    <col min="8670" max="8670" width="9.42578125" style="155" customWidth="1"/>
    <col min="8671" max="8671" width="7" style="155" customWidth="1"/>
    <col min="8672" max="8672" width="11" style="155" customWidth="1"/>
    <col min="8673" max="8673" width="12.42578125" style="155" customWidth="1"/>
    <col min="8674" max="8923" width="9.140625" style="155"/>
    <col min="8924" max="8924" width="5.7109375" style="155" customWidth="1"/>
    <col min="8925" max="8925" width="59" style="155" customWidth="1"/>
    <col min="8926" max="8926" width="9.42578125" style="155" customWidth="1"/>
    <col min="8927" max="8927" width="7" style="155" customWidth="1"/>
    <col min="8928" max="8928" width="11" style="155" customWidth="1"/>
    <col min="8929" max="8929" width="12.42578125" style="155" customWidth="1"/>
    <col min="8930" max="9179" width="9.140625" style="155"/>
    <col min="9180" max="9180" width="5.7109375" style="155" customWidth="1"/>
    <col min="9181" max="9181" width="59" style="155" customWidth="1"/>
    <col min="9182" max="9182" width="9.42578125" style="155" customWidth="1"/>
    <col min="9183" max="9183" width="7" style="155" customWidth="1"/>
    <col min="9184" max="9184" width="11" style="155" customWidth="1"/>
    <col min="9185" max="9185" width="12.42578125" style="155" customWidth="1"/>
    <col min="9186" max="9435" width="9.140625" style="155"/>
    <col min="9436" max="9436" width="5.7109375" style="155" customWidth="1"/>
    <col min="9437" max="9437" width="59" style="155" customWidth="1"/>
    <col min="9438" max="9438" width="9.42578125" style="155" customWidth="1"/>
    <col min="9439" max="9439" width="7" style="155" customWidth="1"/>
    <col min="9440" max="9440" width="11" style="155" customWidth="1"/>
    <col min="9441" max="9441" width="12.42578125" style="155" customWidth="1"/>
    <col min="9442" max="9691" width="9.140625" style="155"/>
    <col min="9692" max="9692" width="5.7109375" style="155" customWidth="1"/>
    <col min="9693" max="9693" width="59" style="155" customWidth="1"/>
    <col min="9694" max="9694" width="9.42578125" style="155" customWidth="1"/>
    <col min="9695" max="9695" width="7" style="155" customWidth="1"/>
    <col min="9696" max="9696" width="11" style="155" customWidth="1"/>
    <col min="9697" max="9697" width="12.42578125" style="155" customWidth="1"/>
    <col min="9698" max="9947" width="9.140625" style="155"/>
    <col min="9948" max="9948" width="5.7109375" style="155" customWidth="1"/>
    <col min="9949" max="9949" width="59" style="155" customWidth="1"/>
    <col min="9950" max="9950" width="9.42578125" style="155" customWidth="1"/>
    <col min="9951" max="9951" width="7" style="155" customWidth="1"/>
    <col min="9952" max="9952" width="11" style="155" customWidth="1"/>
    <col min="9953" max="9953" width="12.42578125" style="155" customWidth="1"/>
    <col min="9954" max="10203" width="9.140625" style="155"/>
    <col min="10204" max="10204" width="5.7109375" style="155" customWidth="1"/>
    <col min="10205" max="10205" width="59" style="155" customWidth="1"/>
    <col min="10206" max="10206" width="9.42578125" style="155" customWidth="1"/>
    <col min="10207" max="10207" width="7" style="155" customWidth="1"/>
    <col min="10208" max="10208" width="11" style="155" customWidth="1"/>
    <col min="10209" max="10209" width="12.42578125" style="155" customWidth="1"/>
    <col min="10210" max="10459" width="9.140625" style="155"/>
    <col min="10460" max="10460" width="5.7109375" style="155" customWidth="1"/>
    <col min="10461" max="10461" width="59" style="155" customWidth="1"/>
    <col min="10462" max="10462" width="9.42578125" style="155" customWidth="1"/>
    <col min="10463" max="10463" width="7" style="155" customWidth="1"/>
    <col min="10464" max="10464" width="11" style="155" customWidth="1"/>
    <col min="10465" max="10465" width="12.42578125" style="155" customWidth="1"/>
    <col min="10466" max="10715" width="9.140625" style="155"/>
    <col min="10716" max="10716" width="5.7109375" style="155" customWidth="1"/>
    <col min="10717" max="10717" width="59" style="155" customWidth="1"/>
    <col min="10718" max="10718" width="9.42578125" style="155" customWidth="1"/>
    <col min="10719" max="10719" width="7" style="155" customWidth="1"/>
    <col min="10720" max="10720" width="11" style="155" customWidth="1"/>
    <col min="10721" max="10721" width="12.42578125" style="155" customWidth="1"/>
    <col min="10722" max="10971" width="9.140625" style="155"/>
    <col min="10972" max="10972" width="5.7109375" style="155" customWidth="1"/>
    <col min="10973" max="10973" width="59" style="155" customWidth="1"/>
    <col min="10974" max="10974" width="9.42578125" style="155" customWidth="1"/>
    <col min="10975" max="10975" width="7" style="155" customWidth="1"/>
    <col min="10976" max="10976" width="11" style="155" customWidth="1"/>
    <col min="10977" max="10977" width="12.42578125" style="155" customWidth="1"/>
    <col min="10978" max="11227" width="9.140625" style="155"/>
    <col min="11228" max="11228" width="5.7109375" style="155" customWidth="1"/>
    <col min="11229" max="11229" width="59" style="155" customWidth="1"/>
    <col min="11230" max="11230" width="9.42578125" style="155" customWidth="1"/>
    <col min="11231" max="11231" width="7" style="155" customWidth="1"/>
    <col min="11232" max="11232" width="11" style="155" customWidth="1"/>
    <col min="11233" max="11233" width="12.42578125" style="155" customWidth="1"/>
    <col min="11234" max="11483" width="9.140625" style="155"/>
    <col min="11484" max="11484" width="5.7109375" style="155" customWidth="1"/>
    <col min="11485" max="11485" width="59" style="155" customWidth="1"/>
    <col min="11486" max="11486" width="9.42578125" style="155" customWidth="1"/>
    <col min="11487" max="11487" width="7" style="155" customWidth="1"/>
    <col min="11488" max="11488" width="11" style="155" customWidth="1"/>
    <col min="11489" max="11489" width="12.42578125" style="155" customWidth="1"/>
    <col min="11490" max="11739" width="9.140625" style="155"/>
    <col min="11740" max="11740" width="5.7109375" style="155" customWidth="1"/>
    <col min="11741" max="11741" width="59" style="155" customWidth="1"/>
    <col min="11742" max="11742" width="9.42578125" style="155" customWidth="1"/>
    <col min="11743" max="11743" width="7" style="155" customWidth="1"/>
    <col min="11744" max="11744" width="11" style="155" customWidth="1"/>
    <col min="11745" max="11745" width="12.42578125" style="155" customWidth="1"/>
    <col min="11746" max="11995" width="9.140625" style="155"/>
    <col min="11996" max="11996" width="5.7109375" style="155" customWidth="1"/>
    <col min="11997" max="11997" width="59" style="155" customWidth="1"/>
    <col min="11998" max="11998" width="9.42578125" style="155" customWidth="1"/>
    <col min="11999" max="11999" width="7" style="155" customWidth="1"/>
    <col min="12000" max="12000" width="11" style="155" customWidth="1"/>
    <col min="12001" max="12001" width="12.42578125" style="155" customWidth="1"/>
    <col min="12002" max="12251" width="9.140625" style="155"/>
    <col min="12252" max="12252" width="5.7109375" style="155" customWidth="1"/>
    <col min="12253" max="12253" width="59" style="155" customWidth="1"/>
    <col min="12254" max="12254" width="9.42578125" style="155" customWidth="1"/>
    <col min="12255" max="12255" width="7" style="155" customWidth="1"/>
    <col min="12256" max="12256" width="11" style="155" customWidth="1"/>
    <col min="12257" max="12257" width="12.42578125" style="155" customWidth="1"/>
    <col min="12258" max="12507" width="9.140625" style="155"/>
    <col min="12508" max="12508" width="5.7109375" style="155" customWidth="1"/>
    <col min="12509" max="12509" width="59" style="155" customWidth="1"/>
    <col min="12510" max="12510" width="9.42578125" style="155" customWidth="1"/>
    <col min="12511" max="12511" width="7" style="155" customWidth="1"/>
    <col min="12512" max="12512" width="11" style="155" customWidth="1"/>
    <col min="12513" max="12513" width="12.42578125" style="155" customWidth="1"/>
    <col min="12514" max="12763" width="9.140625" style="155"/>
    <col min="12764" max="12764" width="5.7109375" style="155" customWidth="1"/>
    <col min="12765" max="12765" width="59" style="155" customWidth="1"/>
    <col min="12766" max="12766" width="9.42578125" style="155" customWidth="1"/>
    <col min="12767" max="12767" width="7" style="155" customWidth="1"/>
    <col min="12768" max="12768" width="11" style="155" customWidth="1"/>
    <col min="12769" max="12769" width="12.42578125" style="155" customWidth="1"/>
    <col min="12770" max="13019" width="9.140625" style="155"/>
    <col min="13020" max="13020" width="5.7109375" style="155" customWidth="1"/>
    <col min="13021" max="13021" width="59" style="155" customWidth="1"/>
    <col min="13022" max="13022" width="9.42578125" style="155" customWidth="1"/>
    <col min="13023" max="13023" width="7" style="155" customWidth="1"/>
    <col min="13024" max="13024" width="11" style="155" customWidth="1"/>
    <col min="13025" max="13025" width="12.42578125" style="155" customWidth="1"/>
    <col min="13026" max="13275" width="9.140625" style="155"/>
    <col min="13276" max="13276" width="5.7109375" style="155" customWidth="1"/>
    <col min="13277" max="13277" width="59" style="155" customWidth="1"/>
    <col min="13278" max="13278" width="9.42578125" style="155" customWidth="1"/>
    <col min="13279" max="13279" width="7" style="155" customWidth="1"/>
    <col min="13280" max="13280" width="11" style="155" customWidth="1"/>
    <col min="13281" max="13281" width="12.42578125" style="155" customWidth="1"/>
    <col min="13282" max="13531" width="9.140625" style="155"/>
    <col min="13532" max="13532" width="5.7109375" style="155" customWidth="1"/>
    <col min="13533" max="13533" width="59" style="155" customWidth="1"/>
    <col min="13534" max="13534" width="9.42578125" style="155" customWidth="1"/>
    <col min="13535" max="13535" width="7" style="155" customWidth="1"/>
    <col min="13536" max="13536" width="11" style="155" customWidth="1"/>
    <col min="13537" max="13537" width="12.42578125" style="155" customWidth="1"/>
    <col min="13538" max="13787" width="9.140625" style="155"/>
    <col min="13788" max="13788" width="5.7109375" style="155" customWidth="1"/>
    <col min="13789" max="13789" width="59" style="155" customWidth="1"/>
    <col min="13790" max="13790" width="9.42578125" style="155" customWidth="1"/>
    <col min="13791" max="13791" width="7" style="155" customWidth="1"/>
    <col min="13792" max="13792" width="11" style="155" customWidth="1"/>
    <col min="13793" max="13793" width="12.42578125" style="155" customWidth="1"/>
    <col min="13794" max="14043" width="9.140625" style="155"/>
    <col min="14044" max="14044" width="5.7109375" style="155" customWidth="1"/>
    <col min="14045" max="14045" width="59" style="155" customWidth="1"/>
    <col min="14046" max="14046" width="9.42578125" style="155" customWidth="1"/>
    <col min="14047" max="14047" width="7" style="155" customWidth="1"/>
    <col min="14048" max="14048" width="11" style="155" customWidth="1"/>
    <col min="14049" max="14049" width="12.42578125" style="155" customWidth="1"/>
    <col min="14050" max="14299" width="9.140625" style="155"/>
    <col min="14300" max="14300" width="5.7109375" style="155" customWidth="1"/>
    <col min="14301" max="14301" width="59" style="155" customWidth="1"/>
    <col min="14302" max="14302" width="9.42578125" style="155" customWidth="1"/>
    <col min="14303" max="14303" width="7" style="155" customWidth="1"/>
    <col min="14304" max="14304" width="11" style="155" customWidth="1"/>
    <col min="14305" max="14305" width="12.42578125" style="155" customWidth="1"/>
    <col min="14306" max="14555" width="9.140625" style="155"/>
    <col min="14556" max="14556" width="5.7109375" style="155" customWidth="1"/>
    <col min="14557" max="14557" width="59" style="155" customWidth="1"/>
    <col min="14558" max="14558" width="9.42578125" style="155" customWidth="1"/>
    <col min="14559" max="14559" width="7" style="155" customWidth="1"/>
    <col min="14560" max="14560" width="11" style="155" customWidth="1"/>
    <col min="14561" max="14561" width="12.42578125" style="155" customWidth="1"/>
    <col min="14562" max="14811" width="9.140625" style="155"/>
    <col min="14812" max="14812" width="5.7109375" style="155" customWidth="1"/>
    <col min="14813" max="14813" width="59" style="155" customWidth="1"/>
    <col min="14814" max="14814" width="9.42578125" style="155" customWidth="1"/>
    <col min="14815" max="14815" width="7" style="155" customWidth="1"/>
    <col min="14816" max="14816" width="11" style="155" customWidth="1"/>
    <col min="14817" max="14817" width="12.42578125" style="155" customWidth="1"/>
    <col min="14818" max="15067" width="9.140625" style="155"/>
    <col min="15068" max="15068" width="5.7109375" style="155" customWidth="1"/>
    <col min="15069" max="15069" width="59" style="155" customWidth="1"/>
    <col min="15070" max="15070" width="9.42578125" style="155" customWidth="1"/>
    <col min="15071" max="15071" width="7" style="155" customWidth="1"/>
    <col min="15072" max="15072" width="11" style="155" customWidth="1"/>
    <col min="15073" max="15073" width="12.42578125" style="155" customWidth="1"/>
    <col min="15074" max="15323" width="9.140625" style="155"/>
    <col min="15324" max="15324" width="5.7109375" style="155" customWidth="1"/>
    <col min="15325" max="15325" width="59" style="155" customWidth="1"/>
    <col min="15326" max="15326" width="9.42578125" style="155" customWidth="1"/>
    <col min="15327" max="15327" width="7" style="155" customWidth="1"/>
    <col min="15328" max="15328" width="11" style="155" customWidth="1"/>
    <col min="15329" max="15329" width="12.42578125" style="155" customWidth="1"/>
    <col min="15330" max="15579" width="9.140625" style="155"/>
    <col min="15580" max="15580" width="5.7109375" style="155" customWidth="1"/>
    <col min="15581" max="15581" width="59" style="155" customWidth="1"/>
    <col min="15582" max="15582" width="9.42578125" style="155" customWidth="1"/>
    <col min="15583" max="15583" width="7" style="155" customWidth="1"/>
    <col min="15584" max="15584" width="11" style="155" customWidth="1"/>
    <col min="15585" max="15585" width="12.42578125" style="155" customWidth="1"/>
    <col min="15586" max="15835" width="9.140625" style="155"/>
    <col min="15836" max="15836" width="5.7109375" style="155" customWidth="1"/>
    <col min="15837" max="15837" width="59" style="155" customWidth="1"/>
    <col min="15838" max="15838" width="9.42578125" style="155" customWidth="1"/>
    <col min="15839" max="15839" width="7" style="155" customWidth="1"/>
    <col min="15840" max="15840" width="11" style="155" customWidth="1"/>
    <col min="15841" max="15841" width="12.42578125" style="155" customWidth="1"/>
    <col min="15842" max="16091" width="9.140625" style="155"/>
    <col min="16092" max="16092" width="5.7109375" style="155" customWidth="1"/>
    <col min="16093" max="16093" width="59" style="155" customWidth="1"/>
    <col min="16094" max="16094" width="9.42578125" style="155" customWidth="1"/>
    <col min="16095" max="16095" width="7" style="155" customWidth="1"/>
    <col min="16096" max="16096" width="11" style="155" customWidth="1"/>
    <col min="16097" max="16097" width="12.42578125" style="155" customWidth="1"/>
    <col min="16098" max="16384" width="9.140625" style="155"/>
  </cols>
  <sheetData>
    <row r="1" spans="1:6" ht="50.25" customHeight="1" x14ac:dyDescent="0.2">
      <c r="A1" s="308" t="s">
        <v>155</v>
      </c>
      <c r="B1" s="308"/>
      <c r="C1" s="308"/>
      <c r="D1" s="308"/>
      <c r="E1" s="308"/>
      <c r="F1" s="156" t="s">
        <v>156</v>
      </c>
    </row>
    <row r="2" spans="1:6" ht="51" customHeight="1" x14ac:dyDescent="0.2">
      <c r="A2" s="341" t="s">
        <v>9</v>
      </c>
      <c r="B2" s="342" t="s">
        <v>10</v>
      </c>
      <c r="C2" s="341" t="s">
        <v>157</v>
      </c>
      <c r="D2" s="342" t="s">
        <v>11</v>
      </c>
      <c r="E2" s="341" t="s">
        <v>158</v>
      </c>
      <c r="F2" s="341" t="s">
        <v>166</v>
      </c>
    </row>
    <row r="3" spans="1:6" ht="15.75" x14ac:dyDescent="0.25">
      <c r="A3" s="336" t="s">
        <v>72</v>
      </c>
      <c r="B3" s="337" t="s">
        <v>73</v>
      </c>
      <c r="C3" s="338"/>
      <c r="D3" s="339"/>
      <c r="E3" s="340"/>
      <c r="F3" s="158"/>
    </row>
    <row r="4" spans="1:6" ht="15" x14ac:dyDescent="0.25">
      <c r="A4" s="135"/>
      <c r="B4" s="159"/>
      <c r="C4" s="160"/>
      <c r="D4" s="161"/>
      <c r="E4" s="276"/>
      <c r="F4" s="151"/>
    </row>
    <row r="5" spans="1:6" ht="28.5" x14ac:dyDescent="0.2">
      <c r="A5" s="130" t="s">
        <v>0</v>
      </c>
      <c r="B5" s="147" t="s">
        <v>146</v>
      </c>
      <c r="C5" s="131"/>
      <c r="D5" s="162"/>
      <c r="E5" s="277"/>
      <c r="F5" s="132"/>
    </row>
    <row r="6" spans="1:6" x14ac:dyDescent="0.2">
      <c r="A6" s="139"/>
      <c r="B6" s="133"/>
      <c r="C6" s="163"/>
      <c r="D6" s="134"/>
      <c r="E6" s="276"/>
      <c r="F6" s="151"/>
    </row>
    <row r="7" spans="1:6" s="166" customFormat="1" ht="17.25" customHeight="1" x14ac:dyDescent="0.2">
      <c r="A7" s="145"/>
      <c r="B7" s="218" t="s">
        <v>74</v>
      </c>
      <c r="C7" s="219" t="s">
        <v>75</v>
      </c>
      <c r="D7" s="313">
        <v>2</v>
      </c>
      <c r="E7" s="278"/>
      <c r="F7" s="165"/>
    </row>
    <row r="8" spans="1:6" s="166" customFormat="1" ht="17.25" customHeight="1" x14ac:dyDescent="0.2">
      <c r="A8" s="198"/>
      <c r="B8" s="233"/>
      <c r="C8" s="234"/>
      <c r="D8" s="326"/>
      <c r="E8" s="279"/>
      <c r="F8" s="235"/>
    </row>
    <row r="9" spans="1:6" ht="28.5" x14ac:dyDescent="0.2">
      <c r="A9" s="139"/>
      <c r="B9" s="222" t="s">
        <v>76</v>
      </c>
      <c r="C9" s="168" t="s">
        <v>75</v>
      </c>
      <c r="D9" s="315">
        <v>2</v>
      </c>
      <c r="E9" s="280"/>
      <c r="F9" s="195"/>
    </row>
    <row r="10" spans="1:6" x14ac:dyDescent="0.2">
      <c r="A10" s="139"/>
      <c r="B10" s="222"/>
      <c r="C10" s="168"/>
      <c r="D10" s="315"/>
      <c r="E10" s="280"/>
      <c r="F10" s="195"/>
    </row>
    <row r="11" spans="1:6" x14ac:dyDescent="0.2">
      <c r="A11" s="139"/>
      <c r="B11" s="222" t="s">
        <v>77</v>
      </c>
      <c r="C11" s="168" t="s">
        <v>75</v>
      </c>
      <c r="D11" s="315">
        <v>10</v>
      </c>
      <c r="E11" s="280"/>
      <c r="F11" s="195"/>
    </row>
    <row r="12" spans="1:6" x14ac:dyDescent="0.2">
      <c r="A12" s="139"/>
      <c r="B12" s="222"/>
      <c r="C12" s="168"/>
      <c r="D12" s="315"/>
      <c r="E12" s="280"/>
      <c r="F12" s="195"/>
    </row>
    <row r="13" spans="1:6" ht="42.75" x14ac:dyDescent="0.2">
      <c r="A13" s="139"/>
      <c r="B13" s="224" t="s">
        <v>78</v>
      </c>
      <c r="C13" s="170" t="s">
        <v>79</v>
      </c>
      <c r="D13" s="311">
        <v>1</v>
      </c>
      <c r="E13" s="213"/>
      <c r="F13" s="225"/>
    </row>
    <row r="14" spans="1:6" s="174" customFormat="1" x14ac:dyDescent="0.2">
      <c r="A14" s="139"/>
      <c r="B14" s="226"/>
      <c r="C14" s="227" t="s">
        <v>16</v>
      </c>
      <c r="D14" s="175">
        <v>1</v>
      </c>
      <c r="E14" s="280"/>
      <c r="F14" s="195">
        <f>D14*E14</f>
        <v>0</v>
      </c>
    </row>
    <row r="15" spans="1:6" s="174" customFormat="1" x14ac:dyDescent="0.2">
      <c r="A15" s="139"/>
      <c r="B15" s="226"/>
      <c r="C15" s="227"/>
      <c r="D15" s="175"/>
      <c r="E15" s="280"/>
      <c r="F15" s="195"/>
    </row>
    <row r="16" spans="1:6" ht="42.75" x14ac:dyDescent="0.2">
      <c r="A16" s="228" t="s">
        <v>5</v>
      </c>
      <c r="B16" s="229" t="s">
        <v>80</v>
      </c>
      <c r="C16" s="230"/>
      <c r="D16" s="231"/>
      <c r="E16" s="281"/>
      <c r="F16" s="232"/>
    </row>
    <row r="17" spans="1:6" x14ac:dyDescent="0.2">
      <c r="A17" s="228"/>
      <c r="B17" s="229"/>
      <c r="C17" s="236"/>
      <c r="D17" s="237"/>
      <c r="E17" s="281"/>
      <c r="F17" s="232"/>
    </row>
    <row r="18" spans="1:6" s="166" customFormat="1" ht="17.25" customHeight="1" x14ac:dyDescent="0.2">
      <c r="A18" s="198"/>
      <c r="B18" s="238" t="s">
        <v>81</v>
      </c>
      <c r="C18" s="239" t="s">
        <v>75</v>
      </c>
      <c r="D18" s="327">
        <v>1</v>
      </c>
      <c r="E18" s="279"/>
      <c r="F18" s="235"/>
    </row>
    <row r="19" spans="1:6" s="166" customFormat="1" ht="17.25" customHeight="1" x14ac:dyDescent="0.2">
      <c r="A19" s="198"/>
      <c r="B19" s="233"/>
      <c r="C19" s="234"/>
      <c r="D19" s="326"/>
      <c r="E19" s="279"/>
      <c r="F19" s="235"/>
    </row>
    <row r="20" spans="1:6" x14ac:dyDescent="0.2">
      <c r="A20" s="139"/>
      <c r="B20" s="222" t="s">
        <v>82</v>
      </c>
      <c r="C20" s="168" t="s">
        <v>75</v>
      </c>
      <c r="D20" s="315">
        <v>4</v>
      </c>
      <c r="E20" s="280"/>
      <c r="F20" s="195"/>
    </row>
    <row r="21" spans="1:6" x14ac:dyDescent="0.2">
      <c r="A21" s="139"/>
      <c r="B21" s="222"/>
      <c r="C21" s="168"/>
      <c r="D21" s="315"/>
      <c r="E21" s="280"/>
      <c r="F21" s="195"/>
    </row>
    <row r="22" spans="1:6" x14ac:dyDescent="0.2">
      <c r="A22" s="139"/>
      <c r="B22" s="222" t="s">
        <v>77</v>
      </c>
      <c r="C22" s="168" t="s">
        <v>75</v>
      </c>
      <c r="D22" s="315">
        <v>30</v>
      </c>
      <c r="E22" s="280"/>
      <c r="F22" s="195"/>
    </row>
    <row r="23" spans="1:6" x14ac:dyDescent="0.2">
      <c r="A23" s="139"/>
      <c r="B23" s="222"/>
      <c r="C23" s="168"/>
      <c r="D23" s="315"/>
      <c r="E23" s="280"/>
      <c r="F23" s="195"/>
    </row>
    <row r="24" spans="1:6" ht="42.75" x14ac:dyDescent="0.2">
      <c r="A24" s="139"/>
      <c r="B24" s="224" t="s">
        <v>78</v>
      </c>
      <c r="C24" s="170" t="s">
        <v>79</v>
      </c>
      <c r="D24" s="311">
        <v>1</v>
      </c>
      <c r="E24" s="213"/>
      <c r="F24" s="225"/>
    </row>
    <row r="25" spans="1:6" s="174" customFormat="1" x14ac:dyDescent="0.2">
      <c r="A25" s="139"/>
      <c r="B25" s="226"/>
      <c r="C25" s="227" t="s">
        <v>16</v>
      </c>
      <c r="D25" s="175">
        <v>1</v>
      </c>
      <c r="E25" s="280"/>
      <c r="F25" s="195">
        <f>D25*E25</f>
        <v>0</v>
      </c>
    </row>
    <row r="26" spans="1:6" s="174" customFormat="1" x14ac:dyDescent="0.2">
      <c r="A26" s="139"/>
      <c r="B26" s="226"/>
      <c r="C26" s="227"/>
      <c r="D26" s="175"/>
      <c r="E26" s="280"/>
      <c r="F26" s="195"/>
    </row>
    <row r="27" spans="1:6" ht="42.75" x14ac:dyDescent="0.2">
      <c r="A27" s="228" t="s">
        <v>6</v>
      </c>
      <c r="B27" s="229" t="s">
        <v>83</v>
      </c>
      <c r="C27" s="230"/>
      <c r="D27" s="231"/>
      <c r="E27" s="281"/>
      <c r="F27" s="232"/>
    </row>
    <row r="28" spans="1:6" x14ac:dyDescent="0.2">
      <c r="A28" s="228"/>
      <c r="B28" s="229"/>
      <c r="C28" s="230"/>
      <c r="D28" s="231"/>
      <c r="E28" s="281"/>
      <c r="F28" s="232"/>
    </row>
    <row r="29" spans="1:6" s="166" customFormat="1" ht="17.25" customHeight="1" x14ac:dyDescent="0.2">
      <c r="A29" s="198"/>
      <c r="B29" s="238" t="s">
        <v>81</v>
      </c>
      <c r="C29" s="239" t="s">
        <v>75</v>
      </c>
      <c r="D29" s="327">
        <v>1</v>
      </c>
      <c r="E29" s="279"/>
      <c r="F29" s="235"/>
    </row>
    <row r="30" spans="1:6" s="166" customFormat="1" ht="17.25" customHeight="1" x14ac:dyDescent="0.2">
      <c r="A30" s="198"/>
      <c r="B30" s="233"/>
      <c r="C30" s="234"/>
      <c r="D30" s="326"/>
      <c r="E30" s="279"/>
      <c r="F30" s="235"/>
    </row>
    <row r="31" spans="1:6" x14ac:dyDescent="0.2">
      <c r="A31" s="139"/>
      <c r="B31" s="222" t="s">
        <v>82</v>
      </c>
      <c r="C31" s="168" t="s">
        <v>75</v>
      </c>
      <c r="D31" s="315">
        <v>2</v>
      </c>
      <c r="E31" s="280"/>
      <c r="F31" s="195"/>
    </row>
    <row r="32" spans="1:6" x14ac:dyDescent="0.2">
      <c r="A32" s="139"/>
      <c r="B32" s="222"/>
      <c r="C32" s="168"/>
      <c r="D32" s="315"/>
      <c r="E32" s="280"/>
      <c r="F32" s="195"/>
    </row>
    <row r="33" spans="1:6" x14ac:dyDescent="0.2">
      <c r="A33" s="139"/>
      <c r="B33" s="222" t="s">
        <v>77</v>
      </c>
      <c r="C33" s="168" t="s">
        <v>75</v>
      </c>
      <c r="D33" s="315">
        <v>10</v>
      </c>
      <c r="E33" s="280"/>
      <c r="F33" s="195"/>
    </row>
    <row r="34" spans="1:6" x14ac:dyDescent="0.2">
      <c r="A34" s="139"/>
      <c r="B34" s="222"/>
      <c r="C34" s="168"/>
      <c r="D34" s="315"/>
      <c r="E34" s="280"/>
      <c r="F34" s="195"/>
    </row>
    <row r="35" spans="1:6" ht="42.75" x14ac:dyDescent="0.2">
      <c r="A35" s="139"/>
      <c r="B35" s="224" t="s">
        <v>78</v>
      </c>
      <c r="C35" s="170" t="s">
        <v>79</v>
      </c>
      <c r="D35" s="311">
        <v>1</v>
      </c>
      <c r="E35" s="213"/>
      <c r="F35" s="225"/>
    </row>
    <row r="36" spans="1:6" s="174" customFormat="1" x14ac:dyDescent="0.2">
      <c r="A36" s="139"/>
      <c r="B36" s="226"/>
      <c r="C36" s="227" t="s">
        <v>16</v>
      </c>
      <c r="D36" s="175">
        <v>1</v>
      </c>
      <c r="E36" s="280"/>
      <c r="F36" s="195">
        <f>D36*E36</f>
        <v>0</v>
      </c>
    </row>
    <row r="37" spans="1:6" s="174" customFormat="1" x14ac:dyDescent="0.2">
      <c r="A37" s="139"/>
      <c r="B37" s="226"/>
      <c r="C37" s="227"/>
      <c r="D37" s="175"/>
      <c r="E37" s="280"/>
      <c r="F37" s="195"/>
    </row>
    <row r="38" spans="1:6" ht="28.5" x14ac:dyDescent="0.2">
      <c r="A38" s="228" t="s">
        <v>7</v>
      </c>
      <c r="B38" s="229" t="s">
        <v>84</v>
      </c>
      <c r="C38" s="230"/>
      <c r="D38" s="231"/>
      <c r="E38" s="281"/>
      <c r="F38" s="232"/>
    </row>
    <row r="39" spans="1:6" x14ac:dyDescent="0.2">
      <c r="A39" s="139"/>
      <c r="B39" s="133"/>
      <c r="C39" s="163"/>
      <c r="D39" s="134"/>
      <c r="E39" s="276"/>
      <c r="F39" s="151"/>
    </row>
    <row r="40" spans="1:6" s="166" customFormat="1" ht="17.25" customHeight="1" x14ac:dyDescent="0.2">
      <c r="A40" s="145"/>
      <c r="B40" s="218" t="s">
        <v>74</v>
      </c>
      <c r="C40" s="219" t="s">
        <v>75</v>
      </c>
      <c r="D40" s="313">
        <v>2</v>
      </c>
      <c r="E40" s="278"/>
      <c r="F40" s="165"/>
    </row>
    <row r="41" spans="1:6" s="166" customFormat="1" ht="17.25" customHeight="1" x14ac:dyDescent="0.2">
      <c r="A41" s="145"/>
      <c r="B41" s="220"/>
      <c r="C41" s="221"/>
      <c r="D41" s="314"/>
      <c r="E41" s="278"/>
      <c r="F41" s="165"/>
    </row>
    <row r="42" spans="1:6" ht="28.5" x14ac:dyDescent="0.2">
      <c r="A42" s="139"/>
      <c r="B42" s="222" t="s">
        <v>85</v>
      </c>
      <c r="C42" s="168" t="s">
        <v>75</v>
      </c>
      <c r="D42" s="315">
        <v>3</v>
      </c>
      <c r="E42" s="276"/>
      <c r="F42" s="151"/>
    </row>
    <row r="43" spans="1:6" x14ac:dyDescent="0.2">
      <c r="A43" s="139"/>
      <c r="B43" s="222"/>
      <c r="C43" s="168"/>
      <c r="D43" s="315"/>
      <c r="E43" s="276"/>
      <c r="F43" s="151"/>
    </row>
    <row r="44" spans="1:6" x14ac:dyDescent="0.2">
      <c r="A44" s="139"/>
      <c r="B44" s="222" t="s">
        <v>86</v>
      </c>
      <c r="C44" s="168" t="s">
        <v>75</v>
      </c>
      <c r="D44" s="315">
        <v>14</v>
      </c>
      <c r="E44" s="276"/>
      <c r="F44" s="151"/>
    </row>
    <row r="45" spans="1:6" x14ac:dyDescent="0.2">
      <c r="A45" s="139"/>
      <c r="B45" s="222"/>
      <c r="C45" s="168"/>
      <c r="D45" s="315"/>
      <c r="E45" s="276"/>
      <c r="F45" s="151"/>
    </row>
    <row r="46" spans="1:6" x14ac:dyDescent="0.2">
      <c r="A46" s="139"/>
      <c r="B46" s="222" t="s">
        <v>87</v>
      </c>
      <c r="C46" s="168" t="s">
        <v>75</v>
      </c>
      <c r="D46" s="315">
        <v>3</v>
      </c>
      <c r="E46" s="276"/>
      <c r="F46" s="151"/>
    </row>
    <row r="47" spans="1:6" x14ac:dyDescent="0.2">
      <c r="A47" s="139"/>
      <c r="B47" s="222"/>
      <c r="C47" s="168"/>
      <c r="D47" s="223"/>
      <c r="E47" s="276"/>
      <c r="F47" s="151"/>
    </row>
    <row r="48" spans="1:6" ht="42.75" x14ac:dyDescent="0.2">
      <c r="A48" s="135"/>
      <c r="B48" s="224" t="s">
        <v>78</v>
      </c>
      <c r="C48" s="176" t="s">
        <v>79</v>
      </c>
      <c r="D48" s="311">
        <v>1</v>
      </c>
      <c r="E48" s="282"/>
      <c r="F48" s="171"/>
    </row>
    <row r="49" spans="1:6" s="174" customFormat="1" x14ac:dyDescent="0.2">
      <c r="A49" s="136"/>
      <c r="B49" s="172"/>
      <c r="C49" s="173" t="s">
        <v>16</v>
      </c>
      <c r="D49" s="312">
        <v>1</v>
      </c>
      <c r="E49" s="283"/>
      <c r="F49" s="152">
        <f>D49*E49</f>
        <v>0</v>
      </c>
    </row>
    <row r="50" spans="1:6" s="174" customFormat="1" x14ac:dyDescent="0.2">
      <c r="A50" s="136"/>
      <c r="B50" s="172"/>
      <c r="C50" s="173"/>
      <c r="D50" s="312"/>
      <c r="E50" s="283"/>
      <c r="F50" s="152"/>
    </row>
    <row r="51" spans="1:6" ht="42.75" x14ac:dyDescent="0.2">
      <c r="A51" s="130" t="s">
        <v>12</v>
      </c>
      <c r="B51" s="147" t="s">
        <v>88</v>
      </c>
      <c r="C51" s="131"/>
      <c r="D51" s="287"/>
      <c r="E51" s="277"/>
      <c r="F51" s="132"/>
    </row>
    <row r="52" spans="1:6" x14ac:dyDescent="0.2">
      <c r="A52" s="130"/>
      <c r="B52" s="147"/>
      <c r="C52" s="131"/>
      <c r="D52" s="287"/>
      <c r="E52" s="277"/>
      <c r="F52" s="132"/>
    </row>
    <row r="53" spans="1:6" s="166" customFormat="1" ht="17.25" customHeight="1" x14ac:dyDescent="0.2">
      <c r="A53" s="145"/>
      <c r="B53" s="218" t="s">
        <v>81</v>
      </c>
      <c r="C53" s="250" t="s">
        <v>75</v>
      </c>
      <c r="D53" s="313">
        <v>2</v>
      </c>
      <c r="E53" s="278"/>
      <c r="F53" s="165"/>
    </row>
    <row r="54" spans="1:6" s="166" customFormat="1" ht="17.25" customHeight="1" x14ac:dyDescent="0.2">
      <c r="A54" s="145"/>
      <c r="B54" s="220"/>
      <c r="C54" s="251"/>
      <c r="D54" s="314"/>
      <c r="E54" s="278"/>
      <c r="F54" s="165"/>
    </row>
    <row r="55" spans="1:6" x14ac:dyDescent="0.2">
      <c r="A55" s="139"/>
      <c r="B55" s="222" t="s">
        <v>82</v>
      </c>
      <c r="C55" s="163" t="s">
        <v>75</v>
      </c>
      <c r="D55" s="315">
        <v>4</v>
      </c>
      <c r="E55" s="276"/>
      <c r="F55" s="151"/>
    </row>
    <row r="56" spans="1:6" x14ac:dyDescent="0.2">
      <c r="A56" s="139"/>
      <c r="B56" s="222"/>
      <c r="C56" s="163"/>
      <c r="D56" s="315"/>
      <c r="E56" s="276"/>
      <c r="F56" s="151"/>
    </row>
    <row r="57" spans="1:6" x14ac:dyDescent="0.2">
      <c r="A57" s="139"/>
      <c r="B57" s="222" t="s">
        <v>77</v>
      </c>
      <c r="C57" s="163" t="s">
        <v>75</v>
      </c>
      <c r="D57" s="315">
        <v>37</v>
      </c>
      <c r="E57" s="276"/>
      <c r="F57" s="151"/>
    </row>
    <row r="58" spans="1:6" x14ac:dyDescent="0.2">
      <c r="A58" s="139"/>
      <c r="B58" s="222"/>
      <c r="C58" s="163"/>
      <c r="D58" s="315"/>
      <c r="E58" s="276"/>
      <c r="F58" s="151"/>
    </row>
    <row r="59" spans="1:6" ht="42.75" x14ac:dyDescent="0.2">
      <c r="A59" s="135"/>
      <c r="B59" s="224" t="s">
        <v>78</v>
      </c>
      <c r="C59" s="176" t="s">
        <v>79</v>
      </c>
      <c r="D59" s="311">
        <v>1</v>
      </c>
      <c r="E59" s="282"/>
      <c r="F59" s="171"/>
    </row>
    <row r="60" spans="1:6" s="174" customFormat="1" x14ac:dyDescent="0.2">
      <c r="A60" s="136"/>
      <c r="B60" s="172"/>
      <c r="C60" s="173" t="s">
        <v>16</v>
      </c>
      <c r="D60" s="312">
        <v>1</v>
      </c>
      <c r="E60" s="283"/>
      <c r="F60" s="152">
        <f>D60*E60</f>
        <v>0</v>
      </c>
    </row>
    <row r="61" spans="1:6" s="174" customFormat="1" x14ac:dyDescent="0.2">
      <c r="A61" s="136"/>
      <c r="B61" s="172"/>
      <c r="C61" s="173"/>
      <c r="D61" s="312"/>
      <c r="E61" s="283"/>
      <c r="F61" s="152"/>
    </row>
    <row r="62" spans="1:6" s="174" customFormat="1" x14ac:dyDescent="0.2">
      <c r="A62" s="136"/>
      <c r="B62" s="172"/>
      <c r="C62" s="173"/>
      <c r="D62" s="312"/>
      <c r="E62" s="283"/>
      <c r="F62" s="152"/>
    </row>
    <row r="63" spans="1:6" ht="42.75" x14ac:dyDescent="0.2">
      <c r="A63" s="130" t="s">
        <v>28</v>
      </c>
      <c r="B63" s="147" t="s">
        <v>89</v>
      </c>
      <c r="C63" s="131"/>
      <c r="D63" s="287"/>
      <c r="E63" s="277"/>
      <c r="F63" s="132"/>
    </row>
    <row r="64" spans="1:6" x14ac:dyDescent="0.2">
      <c r="A64" s="130"/>
      <c r="B64" s="147"/>
      <c r="C64" s="131"/>
      <c r="D64" s="287"/>
      <c r="E64" s="277"/>
      <c r="F64" s="132"/>
    </row>
    <row r="65" spans="1:6" s="166" customFormat="1" ht="17.25" customHeight="1" x14ac:dyDescent="0.2">
      <c r="A65" s="145"/>
      <c r="B65" s="218" t="s">
        <v>81</v>
      </c>
      <c r="C65" s="219" t="s">
        <v>75</v>
      </c>
      <c r="D65" s="313">
        <v>1</v>
      </c>
      <c r="E65" s="278"/>
      <c r="F65" s="165"/>
    </row>
    <row r="66" spans="1:6" s="166" customFormat="1" ht="17.25" customHeight="1" x14ac:dyDescent="0.2">
      <c r="A66" s="145"/>
      <c r="B66" s="220"/>
      <c r="C66" s="221"/>
      <c r="D66" s="314"/>
      <c r="E66" s="278"/>
      <c r="F66" s="165"/>
    </row>
    <row r="67" spans="1:6" x14ac:dyDescent="0.2">
      <c r="A67" s="139"/>
      <c r="B67" s="222" t="s">
        <v>82</v>
      </c>
      <c r="C67" s="168" t="s">
        <v>75</v>
      </c>
      <c r="D67" s="315">
        <v>7</v>
      </c>
      <c r="E67" s="276"/>
      <c r="F67" s="151"/>
    </row>
    <row r="68" spans="1:6" x14ac:dyDescent="0.2">
      <c r="A68" s="139"/>
      <c r="B68" s="222"/>
      <c r="C68" s="168"/>
      <c r="D68" s="315"/>
      <c r="E68" s="276"/>
      <c r="F68" s="151"/>
    </row>
    <row r="69" spans="1:6" x14ac:dyDescent="0.2">
      <c r="A69" s="139"/>
      <c r="B69" s="222" t="s">
        <v>77</v>
      </c>
      <c r="C69" s="168" t="s">
        <v>75</v>
      </c>
      <c r="D69" s="315">
        <v>19</v>
      </c>
      <c r="E69" s="276"/>
      <c r="F69" s="151"/>
    </row>
    <row r="70" spans="1:6" x14ac:dyDescent="0.2">
      <c r="A70" s="139"/>
      <c r="B70" s="222"/>
      <c r="C70" s="168"/>
      <c r="D70" s="315"/>
      <c r="E70" s="276"/>
      <c r="F70" s="151"/>
    </row>
    <row r="71" spans="1:6" ht="42.75" x14ac:dyDescent="0.2">
      <c r="A71" s="135"/>
      <c r="B71" s="224" t="s">
        <v>78</v>
      </c>
      <c r="C71" s="176" t="s">
        <v>79</v>
      </c>
      <c r="D71" s="311">
        <v>1</v>
      </c>
      <c r="E71" s="282"/>
      <c r="F71" s="171"/>
    </row>
    <row r="72" spans="1:6" s="174" customFormat="1" x14ac:dyDescent="0.2">
      <c r="A72" s="136"/>
      <c r="B72" s="172"/>
      <c r="C72" s="173" t="s">
        <v>16</v>
      </c>
      <c r="D72" s="312">
        <v>1</v>
      </c>
      <c r="E72" s="283"/>
      <c r="F72" s="152">
        <f>D72*E72</f>
        <v>0</v>
      </c>
    </row>
    <row r="73" spans="1:6" s="174" customFormat="1" x14ac:dyDescent="0.2">
      <c r="A73" s="136"/>
      <c r="B73" s="172"/>
      <c r="C73" s="173"/>
      <c r="D73" s="312"/>
      <c r="E73" s="283"/>
      <c r="F73" s="152"/>
    </row>
    <row r="74" spans="1:6" s="174" customFormat="1" x14ac:dyDescent="0.2">
      <c r="A74" s="136"/>
      <c r="B74" s="172"/>
      <c r="C74" s="173"/>
      <c r="D74" s="312"/>
      <c r="E74" s="283"/>
      <c r="F74" s="152"/>
    </row>
    <row r="75" spans="1:6" ht="42.75" x14ac:dyDescent="0.2">
      <c r="A75" s="130" t="s">
        <v>30</v>
      </c>
      <c r="B75" s="147" t="s">
        <v>90</v>
      </c>
      <c r="C75" s="131"/>
      <c r="D75" s="287"/>
      <c r="E75" s="277"/>
      <c r="F75" s="132"/>
    </row>
    <row r="76" spans="1:6" x14ac:dyDescent="0.2">
      <c r="A76" s="130"/>
      <c r="B76" s="147"/>
      <c r="C76" s="131"/>
      <c r="D76" s="287"/>
      <c r="E76" s="277"/>
      <c r="F76" s="132"/>
    </row>
    <row r="77" spans="1:6" s="166" customFormat="1" ht="17.25" customHeight="1" x14ac:dyDescent="0.2">
      <c r="A77" s="145"/>
      <c r="B77" s="164" t="s">
        <v>81</v>
      </c>
      <c r="C77" s="287" t="s">
        <v>75</v>
      </c>
      <c r="D77" s="316">
        <v>1</v>
      </c>
      <c r="E77" s="278"/>
      <c r="F77" s="165"/>
    </row>
    <row r="78" spans="1:6" s="166" customFormat="1" ht="17.25" customHeight="1" x14ac:dyDescent="0.2">
      <c r="A78" s="145"/>
      <c r="B78" s="164"/>
      <c r="C78" s="287"/>
      <c r="D78" s="316"/>
      <c r="E78" s="278"/>
      <c r="F78" s="165"/>
    </row>
    <row r="79" spans="1:6" x14ac:dyDescent="0.2">
      <c r="A79" s="139"/>
      <c r="B79" s="167" t="s">
        <v>82</v>
      </c>
      <c r="C79" s="163" t="s">
        <v>75</v>
      </c>
      <c r="D79" s="163">
        <v>4</v>
      </c>
      <c r="E79" s="276"/>
      <c r="F79" s="151"/>
    </row>
    <row r="80" spans="1:6" x14ac:dyDescent="0.2">
      <c r="A80" s="139"/>
      <c r="B80" s="167"/>
      <c r="C80" s="163"/>
      <c r="D80" s="163"/>
      <c r="E80" s="276"/>
      <c r="F80" s="151"/>
    </row>
    <row r="81" spans="1:6" x14ac:dyDescent="0.2">
      <c r="A81" s="139"/>
      <c r="B81" s="167" t="s">
        <v>77</v>
      </c>
      <c r="C81" s="163" t="s">
        <v>75</v>
      </c>
      <c r="D81" s="163">
        <v>13</v>
      </c>
      <c r="E81" s="276"/>
      <c r="F81" s="151"/>
    </row>
    <row r="82" spans="1:6" x14ac:dyDescent="0.2">
      <c r="A82" s="139"/>
      <c r="B82" s="167"/>
      <c r="C82" s="163"/>
      <c r="D82" s="163"/>
      <c r="E82" s="276"/>
      <c r="F82" s="151"/>
    </row>
    <row r="83" spans="1:6" ht="42.75" x14ac:dyDescent="0.2">
      <c r="A83" s="135"/>
      <c r="B83" s="169" t="s">
        <v>78</v>
      </c>
      <c r="C83" s="176" t="s">
        <v>79</v>
      </c>
      <c r="D83" s="176">
        <v>1</v>
      </c>
      <c r="E83" s="282"/>
      <c r="F83" s="171"/>
    </row>
    <row r="84" spans="1:6" s="174" customFormat="1" x14ac:dyDescent="0.2">
      <c r="A84" s="136"/>
      <c r="B84" s="172"/>
      <c r="C84" s="173" t="s">
        <v>16</v>
      </c>
      <c r="D84" s="312">
        <v>1</v>
      </c>
      <c r="E84" s="283"/>
      <c r="F84" s="152">
        <f>D84*E84</f>
        <v>0</v>
      </c>
    </row>
    <row r="85" spans="1:6" ht="15" x14ac:dyDescent="0.25">
      <c r="A85" s="135"/>
      <c r="B85" s="159"/>
      <c r="C85" s="160"/>
      <c r="D85" s="160"/>
      <c r="E85" s="276"/>
      <c r="F85" s="151"/>
    </row>
    <row r="86" spans="1:6" x14ac:dyDescent="0.2">
      <c r="A86" s="135" t="s">
        <v>31</v>
      </c>
      <c r="B86" s="137" t="s">
        <v>91</v>
      </c>
      <c r="C86" s="138"/>
      <c r="D86" s="138"/>
      <c r="E86" s="276"/>
      <c r="F86" s="151"/>
    </row>
    <row r="87" spans="1:6" x14ac:dyDescent="0.2">
      <c r="A87" s="135"/>
      <c r="B87" s="137"/>
      <c r="C87" s="138"/>
      <c r="D87" s="138"/>
      <c r="E87" s="276"/>
      <c r="F87" s="151"/>
    </row>
    <row r="88" spans="1:6" x14ac:dyDescent="0.2">
      <c r="A88" s="139"/>
      <c r="B88" s="140" t="s">
        <v>92</v>
      </c>
      <c r="C88" s="138" t="s">
        <v>93</v>
      </c>
      <c r="D88" s="138">
        <v>120</v>
      </c>
      <c r="E88" s="276"/>
      <c r="F88" s="151">
        <f>D88*E88</f>
        <v>0</v>
      </c>
    </row>
    <row r="89" spans="1:6" x14ac:dyDescent="0.2">
      <c r="A89" s="135"/>
      <c r="B89" s="137"/>
      <c r="C89" s="138"/>
      <c r="D89" s="138"/>
      <c r="E89" s="276"/>
      <c r="F89" s="151"/>
    </row>
    <row r="90" spans="1:6" x14ac:dyDescent="0.2">
      <c r="A90" s="139"/>
      <c r="B90" s="140" t="s">
        <v>94</v>
      </c>
      <c r="C90" s="138" t="s">
        <v>93</v>
      </c>
      <c r="D90" s="138">
        <v>1100</v>
      </c>
      <c r="E90" s="276"/>
      <c r="F90" s="151">
        <f>D90*E90</f>
        <v>0</v>
      </c>
    </row>
    <row r="91" spans="1:6" x14ac:dyDescent="0.2">
      <c r="A91" s="139"/>
      <c r="B91" s="140"/>
      <c r="C91" s="138"/>
      <c r="D91" s="138"/>
      <c r="E91" s="276"/>
      <c r="F91" s="151"/>
    </row>
    <row r="92" spans="1:6" x14ac:dyDescent="0.2">
      <c r="A92" s="139"/>
      <c r="B92" s="140" t="s">
        <v>95</v>
      </c>
      <c r="C92" s="138" t="s">
        <v>93</v>
      </c>
      <c r="D92" s="138">
        <v>990</v>
      </c>
      <c r="E92" s="276"/>
      <c r="F92" s="151">
        <f>D92*E92</f>
        <v>0</v>
      </c>
    </row>
    <row r="93" spans="1:6" x14ac:dyDescent="0.2">
      <c r="A93" s="139"/>
      <c r="B93" s="140"/>
      <c r="C93" s="138"/>
      <c r="D93" s="138"/>
      <c r="E93" s="276"/>
      <c r="F93" s="151"/>
    </row>
    <row r="94" spans="1:6" x14ac:dyDescent="0.2">
      <c r="A94" s="139"/>
      <c r="B94" s="140" t="s">
        <v>96</v>
      </c>
      <c r="C94" s="138" t="s">
        <v>93</v>
      </c>
      <c r="D94" s="138">
        <v>75</v>
      </c>
      <c r="E94" s="276"/>
      <c r="F94" s="151">
        <f>D94*E94</f>
        <v>0</v>
      </c>
    </row>
    <row r="95" spans="1:6" x14ac:dyDescent="0.2">
      <c r="A95" s="139"/>
      <c r="B95" s="140"/>
      <c r="C95" s="138"/>
      <c r="D95" s="138"/>
      <c r="E95" s="276"/>
      <c r="F95" s="151"/>
    </row>
    <row r="96" spans="1:6" x14ac:dyDescent="0.2">
      <c r="A96" s="139"/>
      <c r="B96" s="140" t="s">
        <v>97</v>
      </c>
      <c r="C96" s="138" t="s">
        <v>93</v>
      </c>
      <c r="D96" s="138">
        <v>75</v>
      </c>
      <c r="E96" s="276"/>
      <c r="F96" s="151">
        <f>D96*E96</f>
        <v>0</v>
      </c>
    </row>
    <row r="97" spans="1:6" x14ac:dyDescent="0.2">
      <c r="A97" s="139"/>
      <c r="B97" s="140"/>
      <c r="C97" s="138"/>
      <c r="D97" s="138"/>
      <c r="E97" s="276"/>
      <c r="F97" s="151"/>
    </row>
    <row r="98" spans="1:6" x14ac:dyDescent="0.2">
      <c r="A98" s="139"/>
      <c r="B98" s="140" t="s">
        <v>98</v>
      </c>
      <c r="C98" s="138" t="s">
        <v>93</v>
      </c>
      <c r="D98" s="138">
        <v>320</v>
      </c>
      <c r="E98" s="276"/>
      <c r="F98" s="151">
        <f>D98*E98</f>
        <v>0</v>
      </c>
    </row>
    <row r="99" spans="1:6" x14ac:dyDescent="0.2">
      <c r="A99" s="139"/>
      <c r="B99" s="140"/>
      <c r="C99" s="138"/>
      <c r="D99" s="138"/>
      <c r="E99" s="276"/>
      <c r="F99" s="151"/>
    </row>
    <row r="100" spans="1:6" x14ac:dyDescent="0.2">
      <c r="A100" s="139"/>
      <c r="B100" s="140"/>
      <c r="C100" s="138"/>
      <c r="D100" s="138"/>
      <c r="E100" s="276"/>
      <c r="F100" s="151"/>
    </row>
    <row r="101" spans="1:6" x14ac:dyDescent="0.2">
      <c r="A101" s="139"/>
      <c r="B101" s="140"/>
      <c r="C101" s="138"/>
      <c r="D101" s="138"/>
      <c r="E101" s="276"/>
      <c r="F101" s="151"/>
    </row>
    <row r="102" spans="1:6" x14ac:dyDescent="0.2">
      <c r="A102" s="139"/>
      <c r="B102" s="140"/>
      <c r="C102" s="138"/>
      <c r="D102" s="138"/>
      <c r="E102" s="276"/>
      <c r="F102" s="151"/>
    </row>
    <row r="103" spans="1:6" x14ac:dyDescent="0.2">
      <c r="A103" s="135" t="s">
        <v>32</v>
      </c>
      <c r="B103" s="141" t="s">
        <v>99</v>
      </c>
      <c r="C103" s="138"/>
      <c r="D103" s="138"/>
      <c r="E103" s="276"/>
      <c r="F103" s="151"/>
    </row>
    <row r="104" spans="1:6" x14ac:dyDescent="0.2">
      <c r="A104" s="135"/>
      <c r="B104" s="141"/>
      <c r="C104" s="138"/>
      <c r="D104" s="138"/>
      <c r="E104" s="276"/>
      <c r="F104" s="151"/>
    </row>
    <row r="105" spans="1:6" ht="57" x14ac:dyDescent="0.2">
      <c r="A105" s="139"/>
      <c r="B105" s="142" t="s">
        <v>100</v>
      </c>
      <c r="C105" s="143" t="s">
        <v>75</v>
      </c>
      <c r="D105" s="143">
        <v>21</v>
      </c>
      <c r="E105" s="276"/>
      <c r="F105" s="151">
        <f>D105*E105</f>
        <v>0</v>
      </c>
    </row>
    <row r="106" spans="1:6" x14ac:dyDescent="0.2">
      <c r="A106" s="139"/>
      <c r="B106" s="142"/>
      <c r="C106" s="143"/>
      <c r="D106" s="143"/>
      <c r="E106" s="276"/>
      <c r="F106" s="151"/>
    </row>
    <row r="107" spans="1:6" ht="44.25" customHeight="1" x14ac:dyDescent="0.2">
      <c r="A107" s="139"/>
      <c r="B107" s="142" t="s">
        <v>101</v>
      </c>
      <c r="C107" s="143" t="s">
        <v>75</v>
      </c>
      <c r="D107" s="143">
        <v>42</v>
      </c>
      <c r="E107" s="276"/>
      <c r="F107" s="151">
        <f>D107*E107</f>
        <v>0</v>
      </c>
    </row>
    <row r="108" spans="1:6" x14ac:dyDescent="0.2">
      <c r="A108" s="139"/>
      <c r="B108" s="142"/>
      <c r="C108" s="143"/>
      <c r="D108" s="143"/>
      <c r="E108" s="276"/>
      <c r="F108" s="151"/>
    </row>
    <row r="109" spans="1:6" ht="42.75" x14ac:dyDescent="0.2">
      <c r="A109" s="139"/>
      <c r="B109" s="142" t="s">
        <v>102</v>
      </c>
      <c r="C109" s="143" t="s">
        <v>75</v>
      </c>
      <c r="D109" s="143">
        <v>13</v>
      </c>
      <c r="E109" s="276"/>
      <c r="F109" s="151">
        <f>D109*E109</f>
        <v>0</v>
      </c>
    </row>
    <row r="110" spans="1:6" x14ac:dyDescent="0.2">
      <c r="A110" s="139"/>
      <c r="B110" s="142"/>
      <c r="C110" s="143"/>
      <c r="D110" s="143"/>
      <c r="E110" s="276"/>
      <c r="F110" s="151"/>
    </row>
    <row r="111" spans="1:6" x14ac:dyDescent="0.2">
      <c r="A111" s="139"/>
      <c r="B111" s="142"/>
      <c r="C111" s="143"/>
      <c r="D111" s="143"/>
      <c r="E111" s="276"/>
      <c r="F111" s="151"/>
    </row>
    <row r="112" spans="1:6" ht="28.5" x14ac:dyDescent="0.2">
      <c r="A112" s="139"/>
      <c r="B112" s="142" t="s">
        <v>103</v>
      </c>
      <c r="C112" s="143" t="s">
        <v>75</v>
      </c>
      <c r="D112" s="143">
        <v>25</v>
      </c>
      <c r="E112" s="276"/>
      <c r="F112" s="151">
        <f>D112*E112</f>
        <v>0</v>
      </c>
    </row>
    <row r="113" spans="1:6" x14ac:dyDescent="0.2">
      <c r="A113" s="139"/>
      <c r="B113" s="142"/>
      <c r="C113" s="143"/>
      <c r="D113" s="143"/>
      <c r="E113" s="276"/>
      <c r="F113" s="151"/>
    </row>
    <row r="114" spans="1:6" ht="28.5" x14ac:dyDescent="0.2">
      <c r="A114" s="139"/>
      <c r="B114" s="142" t="s">
        <v>104</v>
      </c>
      <c r="C114" s="143" t="s">
        <v>75</v>
      </c>
      <c r="D114" s="143">
        <v>25</v>
      </c>
      <c r="E114" s="276"/>
      <c r="F114" s="151">
        <f>D114*E114</f>
        <v>0</v>
      </c>
    </row>
    <row r="115" spans="1:6" x14ac:dyDescent="0.2">
      <c r="A115" s="139"/>
      <c r="B115" s="142"/>
      <c r="C115" s="143"/>
      <c r="D115" s="143"/>
      <c r="E115" s="276"/>
      <c r="F115" s="151"/>
    </row>
    <row r="116" spans="1:6" x14ac:dyDescent="0.2">
      <c r="A116" s="135" t="s">
        <v>33</v>
      </c>
      <c r="B116" s="141" t="s">
        <v>105</v>
      </c>
      <c r="C116" s="138"/>
      <c r="D116" s="138"/>
      <c r="E116" s="276"/>
      <c r="F116" s="151"/>
    </row>
    <row r="117" spans="1:6" x14ac:dyDescent="0.2">
      <c r="A117" s="135"/>
      <c r="B117" s="141"/>
      <c r="C117" s="138"/>
      <c r="D117" s="138"/>
      <c r="E117" s="276"/>
      <c r="F117" s="151"/>
    </row>
    <row r="118" spans="1:6" ht="28.5" x14ac:dyDescent="0.2">
      <c r="A118" s="135"/>
      <c r="B118" s="144" t="s">
        <v>106</v>
      </c>
      <c r="C118" s="138" t="s">
        <v>75</v>
      </c>
      <c r="D118" s="138">
        <v>5</v>
      </c>
      <c r="E118" s="276"/>
      <c r="F118" s="151">
        <f>D118*E118</f>
        <v>0</v>
      </c>
    </row>
    <row r="119" spans="1:6" x14ac:dyDescent="0.2">
      <c r="A119" s="135"/>
      <c r="B119" s="144"/>
      <c r="C119" s="138"/>
      <c r="D119" s="138"/>
      <c r="E119" s="276"/>
      <c r="F119" s="151"/>
    </row>
    <row r="120" spans="1:6" x14ac:dyDescent="0.2">
      <c r="A120" s="135"/>
      <c r="B120" s="144"/>
      <c r="C120" s="138"/>
      <c r="D120" s="138"/>
      <c r="E120" s="276"/>
      <c r="F120" s="151"/>
    </row>
    <row r="121" spans="1:6" ht="28.5" x14ac:dyDescent="0.2">
      <c r="A121" s="135"/>
      <c r="B121" s="144" t="s">
        <v>107</v>
      </c>
      <c r="C121" s="138" t="s">
        <v>75</v>
      </c>
      <c r="D121" s="138">
        <v>27</v>
      </c>
      <c r="E121" s="276"/>
      <c r="F121" s="151">
        <f>D121*E121</f>
        <v>0</v>
      </c>
    </row>
    <row r="122" spans="1:6" x14ac:dyDescent="0.2">
      <c r="A122" s="135"/>
      <c r="B122" s="144"/>
      <c r="C122" s="138"/>
      <c r="D122" s="138"/>
      <c r="E122" s="276"/>
      <c r="F122" s="151"/>
    </row>
    <row r="123" spans="1:6" ht="28.5" x14ac:dyDescent="0.2">
      <c r="A123" s="135"/>
      <c r="B123" s="144" t="s">
        <v>108</v>
      </c>
      <c r="C123" s="138" t="s">
        <v>75</v>
      </c>
      <c r="D123" s="138">
        <v>9</v>
      </c>
      <c r="E123" s="276"/>
      <c r="F123" s="151">
        <f>D123*E123</f>
        <v>0</v>
      </c>
    </row>
    <row r="124" spans="1:6" x14ac:dyDescent="0.2">
      <c r="A124" s="135"/>
      <c r="B124" s="144"/>
      <c r="C124" s="138"/>
      <c r="D124" s="138"/>
      <c r="E124" s="276"/>
      <c r="F124" s="151"/>
    </row>
    <row r="125" spans="1:6" s="178" customFormat="1" x14ac:dyDescent="0.2">
      <c r="A125" s="177"/>
      <c r="B125" s="185"/>
      <c r="C125" s="186"/>
      <c r="D125" s="317"/>
      <c r="E125" s="284"/>
      <c r="F125" s="186"/>
    </row>
    <row r="126" spans="1:6" x14ac:dyDescent="0.2">
      <c r="A126" s="145" t="s">
        <v>48</v>
      </c>
      <c r="B126" s="187" t="s">
        <v>109</v>
      </c>
      <c r="C126" s="188" t="s">
        <v>75</v>
      </c>
      <c r="D126" s="188">
        <v>58</v>
      </c>
      <c r="E126" s="200"/>
      <c r="F126" s="190">
        <f>D126*E126</f>
        <v>0</v>
      </c>
    </row>
    <row r="127" spans="1:6" s="178" customFormat="1" x14ac:dyDescent="0.2">
      <c r="A127" s="177"/>
      <c r="B127" s="185"/>
      <c r="C127" s="186"/>
      <c r="D127" s="317"/>
      <c r="E127" s="284"/>
      <c r="F127" s="186"/>
    </row>
    <row r="128" spans="1:6" x14ac:dyDescent="0.2">
      <c r="A128" s="145" t="s">
        <v>51</v>
      </c>
      <c r="B128" s="187" t="s">
        <v>110</v>
      </c>
      <c r="C128" s="188" t="s">
        <v>75</v>
      </c>
      <c r="D128" s="188">
        <v>144</v>
      </c>
      <c r="E128" s="200"/>
      <c r="F128" s="190">
        <f>D128*E128</f>
        <v>0</v>
      </c>
    </row>
    <row r="129" spans="1:6" x14ac:dyDescent="0.2">
      <c r="A129" s="145"/>
      <c r="B129" s="147"/>
      <c r="C129" s="148"/>
      <c r="D129" s="148"/>
      <c r="E129" s="285"/>
      <c r="F129" s="146"/>
    </row>
    <row r="130" spans="1:6" s="182" customFormat="1" ht="28.5" x14ac:dyDescent="0.2">
      <c r="A130" s="179" t="s">
        <v>53</v>
      </c>
      <c r="B130" s="180" t="s">
        <v>111</v>
      </c>
      <c r="C130" s="181"/>
      <c r="D130" s="318"/>
      <c r="E130" s="286"/>
      <c r="F130" s="149"/>
    </row>
    <row r="131" spans="1:6" s="182" customFormat="1" x14ac:dyDescent="0.2">
      <c r="A131" s="177"/>
      <c r="B131" s="240" t="s">
        <v>112</v>
      </c>
      <c r="C131" s="322" t="s">
        <v>75</v>
      </c>
      <c r="D131" s="319">
        <v>1</v>
      </c>
      <c r="E131" s="287"/>
      <c r="F131" s="149"/>
    </row>
    <row r="132" spans="1:6" s="178" customFormat="1" x14ac:dyDescent="0.2">
      <c r="A132" s="177"/>
      <c r="B132" s="241" t="s">
        <v>113</v>
      </c>
      <c r="C132" s="323" t="s">
        <v>75</v>
      </c>
      <c r="D132" s="320">
        <v>1</v>
      </c>
      <c r="E132" s="288"/>
      <c r="F132" s="183"/>
    </row>
    <row r="133" spans="1:6" s="178" customFormat="1" x14ac:dyDescent="0.2">
      <c r="A133" s="177"/>
      <c r="B133" s="242" t="s">
        <v>114</v>
      </c>
      <c r="C133" s="323" t="s">
        <v>75</v>
      </c>
      <c r="D133" s="320">
        <v>1</v>
      </c>
      <c r="E133" s="288"/>
      <c r="F133" s="183"/>
    </row>
    <row r="134" spans="1:6" s="178" customFormat="1" x14ac:dyDescent="0.2">
      <c r="A134" s="177"/>
      <c r="B134" s="241" t="s">
        <v>115</v>
      </c>
      <c r="C134" s="323" t="s">
        <v>75</v>
      </c>
      <c r="D134" s="320">
        <v>6</v>
      </c>
      <c r="E134" s="288"/>
      <c r="F134" s="183"/>
    </row>
    <row r="135" spans="1:6" s="178" customFormat="1" x14ac:dyDescent="0.2">
      <c r="A135" s="191"/>
      <c r="B135" s="243" t="s">
        <v>116</v>
      </c>
      <c r="C135" s="324" t="s">
        <v>75</v>
      </c>
      <c r="D135" s="321">
        <v>2</v>
      </c>
      <c r="E135" s="289"/>
      <c r="F135" s="192"/>
    </row>
    <row r="136" spans="1:6" s="178" customFormat="1" x14ac:dyDescent="0.2">
      <c r="A136" s="191"/>
      <c r="B136" s="185"/>
      <c r="C136" s="186" t="s">
        <v>16</v>
      </c>
      <c r="D136" s="317">
        <v>15</v>
      </c>
      <c r="E136" s="284"/>
      <c r="F136" s="186">
        <f>D136*E136</f>
        <v>0</v>
      </c>
    </row>
    <row r="137" spans="1:6" s="178" customFormat="1" x14ac:dyDescent="0.2">
      <c r="A137" s="191"/>
      <c r="B137" s="185"/>
      <c r="C137" s="186"/>
      <c r="D137" s="317"/>
      <c r="E137" s="284"/>
      <c r="F137" s="186"/>
    </row>
    <row r="138" spans="1:6" x14ac:dyDescent="0.2">
      <c r="A138" s="193" t="s">
        <v>55</v>
      </c>
      <c r="B138" s="194" t="s">
        <v>135</v>
      </c>
      <c r="C138" s="163" t="s">
        <v>29</v>
      </c>
      <c r="D138" s="163">
        <v>245</v>
      </c>
      <c r="E138" s="280"/>
      <c r="F138" s="195">
        <f>D138*E138</f>
        <v>0</v>
      </c>
    </row>
    <row r="139" spans="1:6" x14ac:dyDescent="0.2">
      <c r="A139" s="139"/>
      <c r="B139" s="196"/>
      <c r="C139" s="163"/>
      <c r="D139" s="163"/>
      <c r="E139" s="280"/>
      <c r="F139" s="195"/>
    </row>
    <row r="140" spans="1:6" ht="45" customHeight="1" x14ac:dyDescent="0.2">
      <c r="A140" s="139" t="s">
        <v>117</v>
      </c>
      <c r="B140" s="197" t="s">
        <v>136</v>
      </c>
      <c r="C140" s="163" t="s">
        <v>29</v>
      </c>
      <c r="D140" s="163">
        <v>125</v>
      </c>
      <c r="E140" s="280"/>
      <c r="F140" s="195">
        <f>D140*E140</f>
        <v>0</v>
      </c>
    </row>
    <row r="141" spans="1:6" s="182" customFormat="1" ht="13.5" customHeight="1" x14ac:dyDescent="0.2">
      <c r="A141" s="198"/>
      <c r="B141" s="199"/>
      <c r="C141" s="188"/>
      <c r="D141" s="188"/>
      <c r="E141" s="200"/>
      <c r="F141" s="201"/>
    </row>
    <row r="142" spans="1:6" s="178" customFormat="1" ht="28.5" x14ac:dyDescent="0.2">
      <c r="A142" s="202" t="s">
        <v>118</v>
      </c>
      <c r="B142" s="203" t="s">
        <v>137</v>
      </c>
      <c r="C142" s="188" t="s">
        <v>119</v>
      </c>
      <c r="D142" s="188">
        <v>230</v>
      </c>
      <c r="E142" s="290"/>
      <c r="F142" s="201">
        <f>D142*E142</f>
        <v>0</v>
      </c>
    </row>
    <row r="143" spans="1:6" s="178" customFormat="1" x14ac:dyDescent="0.2">
      <c r="A143" s="202"/>
      <c r="B143" s="204"/>
      <c r="C143" s="188"/>
      <c r="D143" s="188"/>
      <c r="E143" s="290"/>
      <c r="F143" s="201"/>
    </row>
    <row r="144" spans="1:6" s="178" customFormat="1" ht="28.5" x14ac:dyDescent="0.2">
      <c r="A144" s="205" t="s">
        <v>120</v>
      </c>
      <c r="B144" s="204" t="s">
        <v>138</v>
      </c>
      <c r="C144" s="188" t="s">
        <v>119</v>
      </c>
      <c r="D144" s="188">
        <v>950</v>
      </c>
      <c r="E144" s="290"/>
      <c r="F144" s="201">
        <f>D144*E144</f>
        <v>0</v>
      </c>
    </row>
    <row r="145" spans="1:6" s="178" customFormat="1" x14ac:dyDescent="0.2">
      <c r="A145" s="205"/>
      <c r="B145" s="204"/>
      <c r="C145" s="188"/>
      <c r="D145" s="188"/>
      <c r="E145" s="290"/>
      <c r="F145" s="201"/>
    </row>
    <row r="146" spans="1:6" s="178" customFormat="1" x14ac:dyDescent="0.2">
      <c r="A146" s="205" t="s">
        <v>121</v>
      </c>
      <c r="B146" s="204" t="s">
        <v>122</v>
      </c>
      <c r="C146" s="188" t="s">
        <v>119</v>
      </c>
      <c r="D146" s="188">
        <v>200</v>
      </c>
      <c r="E146" s="290"/>
      <c r="F146" s="201">
        <f>D146*E146</f>
        <v>0</v>
      </c>
    </row>
    <row r="147" spans="1:6" s="178" customFormat="1" x14ac:dyDescent="0.2">
      <c r="A147" s="198"/>
      <c r="B147" s="199"/>
      <c r="C147" s="188"/>
      <c r="D147" s="188"/>
      <c r="E147" s="200"/>
      <c r="F147" s="201"/>
    </row>
    <row r="148" spans="1:6" s="178" customFormat="1" ht="28.5" x14ac:dyDescent="0.2">
      <c r="A148" s="198" t="s">
        <v>123</v>
      </c>
      <c r="B148" s="206" t="s">
        <v>124</v>
      </c>
      <c r="C148" s="188" t="s">
        <v>29</v>
      </c>
      <c r="D148" s="188">
        <v>10</v>
      </c>
      <c r="E148" s="200"/>
      <c r="F148" s="201">
        <f>D148*E148</f>
        <v>0</v>
      </c>
    </row>
    <row r="149" spans="1:6" s="178" customFormat="1" x14ac:dyDescent="0.2">
      <c r="A149" s="198"/>
      <c r="B149" s="206"/>
      <c r="C149" s="188"/>
      <c r="D149" s="188"/>
      <c r="E149" s="200"/>
      <c r="F149" s="201"/>
    </row>
    <row r="150" spans="1:6" s="178" customFormat="1" ht="28.5" x14ac:dyDescent="0.2">
      <c r="A150" s="198" t="s">
        <v>125</v>
      </c>
      <c r="B150" s="206" t="s">
        <v>126</v>
      </c>
      <c r="C150" s="188" t="s">
        <v>16</v>
      </c>
      <c r="D150" s="188">
        <v>1</v>
      </c>
      <c r="E150" s="200"/>
      <c r="F150" s="201">
        <f>D150*E150</f>
        <v>0</v>
      </c>
    </row>
    <row r="151" spans="1:6" x14ac:dyDescent="0.2">
      <c r="A151" s="139"/>
      <c r="B151" s="197"/>
      <c r="C151" s="163"/>
      <c r="D151" s="163"/>
      <c r="E151" s="280"/>
      <c r="F151" s="195"/>
    </row>
    <row r="152" spans="1:6" x14ac:dyDescent="0.2">
      <c r="A152" s="139" t="s">
        <v>127</v>
      </c>
      <c r="B152" s="207" t="s">
        <v>128</v>
      </c>
      <c r="C152" s="163" t="s">
        <v>129</v>
      </c>
      <c r="D152" s="163">
        <v>300</v>
      </c>
      <c r="E152" s="280"/>
      <c r="F152" s="195">
        <f>D152*E152</f>
        <v>0</v>
      </c>
    </row>
    <row r="153" spans="1:6" x14ac:dyDescent="0.2">
      <c r="A153" s="139"/>
      <c r="B153" s="207"/>
      <c r="C153" s="163"/>
      <c r="D153" s="163"/>
      <c r="E153" s="280"/>
      <c r="F153" s="195"/>
    </row>
    <row r="154" spans="1:6" ht="28.5" x14ac:dyDescent="0.2">
      <c r="A154" s="139" t="s">
        <v>130</v>
      </c>
      <c r="B154" s="194" t="s">
        <v>131</v>
      </c>
      <c r="C154" s="163" t="s">
        <v>16</v>
      </c>
      <c r="D154" s="163">
        <v>1</v>
      </c>
      <c r="E154" s="280"/>
      <c r="F154" s="195">
        <f>D154*E154</f>
        <v>0</v>
      </c>
    </row>
    <row r="155" spans="1:6" x14ac:dyDescent="0.2">
      <c r="A155" s="139"/>
      <c r="B155" s="194"/>
      <c r="C155" s="163"/>
      <c r="D155" s="163"/>
      <c r="E155" s="280"/>
      <c r="F155" s="195"/>
    </row>
    <row r="156" spans="1:6" s="178" customFormat="1" x14ac:dyDescent="0.2">
      <c r="A156" s="208">
        <v>24</v>
      </c>
      <c r="B156" s="199" t="s">
        <v>132</v>
      </c>
      <c r="C156" s="188" t="s">
        <v>16</v>
      </c>
      <c r="D156" s="188">
        <v>1</v>
      </c>
      <c r="E156" s="200"/>
      <c r="F156" s="201">
        <f>D156*E156</f>
        <v>0</v>
      </c>
    </row>
    <row r="157" spans="1:6" s="178" customFormat="1" x14ac:dyDescent="0.2">
      <c r="A157" s="208"/>
      <c r="B157" s="209"/>
      <c r="C157" s="210"/>
      <c r="D157" s="210"/>
      <c r="E157" s="291"/>
      <c r="F157" s="201"/>
    </row>
    <row r="158" spans="1:6" s="178" customFormat="1" ht="28.5" x14ac:dyDescent="0.2">
      <c r="A158" s="211" t="s">
        <v>133</v>
      </c>
      <c r="B158" s="212" t="s">
        <v>134</v>
      </c>
      <c r="C158" s="176" t="s">
        <v>16</v>
      </c>
      <c r="D158" s="176">
        <v>1</v>
      </c>
      <c r="E158" s="213"/>
      <c r="F158" s="214">
        <f>D158*E158</f>
        <v>0</v>
      </c>
    </row>
    <row r="159" spans="1:6" x14ac:dyDescent="0.2">
      <c r="A159" s="135"/>
      <c r="B159" s="150"/>
      <c r="C159" s="138"/>
      <c r="D159" s="134"/>
      <c r="E159" s="151"/>
      <c r="F159" s="151"/>
    </row>
    <row r="160" spans="1:6" s="215" customFormat="1" ht="15" thickBot="1" x14ac:dyDescent="0.25">
      <c r="A160" s="139"/>
      <c r="B160" s="168"/>
      <c r="C160" s="163"/>
      <c r="D160" s="175"/>
      <c r="E160" s="195"/>
      <c r="F160" s="195"/>
    </row>
    <row r="161" spans="1:6" s="215" customFormat="1" ht="19.5" customHeight="1" thickBot="1" x14ac:dyDescent="0.25">
      <c r="A161" s="244"/>
      <c r="B161" s="346" t="s">
        <v>13</v>
      </c>
      <c r="C161" s="245"/>
      <c r="D161" s="246"/>
      <c r="E161" s="247"/>
      <c r="F161" s="344">
        <f>SUM(F14:F158)</f>
        <v>0</v>
      </c>
    </row>
    <row r="162" spans="1:6" s="215" customFormat="1" ht="19.5" customHeight="1" x14ac:dyDescent="0.2">
      <c r="A162" s="139"/>
      <c r="B162" s="194"/>
      <c r="C162" s="163"/>
      <c r="D162" s="175"/>
      <c r="E162" s="195"/>
      <c r="F162" s="195"/>
    </row>
    <row r="163" spans="1:6" s="215" customFormat="1" ht="19.5" customHeight="1" x14ac:dyDescent="0.2"/>
    <row r="164" spans="1:6" s="215" customFormat="1" x14ac:dyDescent="0.2">
      <c r="A164" s="198"/>
      <c r="B164" s="187"/>
      <c r="C164" s="188"/>
      <c r="D164" s="189"/>
      <c r="E164" s="190"/>
      <c r="F164" s="190"/>
    </row>
    <row r="165" spans="1:6" s="215" customFormat="1" ht="38.25" x14ac:dyDescent="0.2">
      <c r="A165" s="198"/>
      <c r="B165" s="216" t="s">
        <v>71</v>
      </c>
      <c r="C165" s="188"/>
      <c r="D165" s="189"/>
      <c r="E165" s="190"/>
      <c r="F165" s="190"/>
    </row>
    <row r="166" spans="1:6" x14ac:dyDescent="0.2">
      <c r="A166" s="198"/>
      <c r="B166" s="217"/>
      <c r="C166" s="188"/>
      <c r="D166" s="189"/>
      <c r="E166" s="190"/>
      <c r="F166" s="190"/>
    </row>
    <row r="168" spans="1:6" x14ac:dyDescent="0.2">
      <c r="C168" s="345"/>
    </row>
  </sheetData>
  <sheetProtection formatCells="0" formatColumns="0" formatRows="0" insertColumns="0" insertRows="0" insertHyperlinks="0" deleteColumns="0" deleteRows="0" sort="0" autoFilter="0" pivotTables="0"/>
  <mergeCells count="1">
    <mergeCell ref="A1:E1"/>
  </mergeCells>
  <pageMargins left="0.70866141732283472" right="0.62992125984251968" top="0.74803149606299213" bottom="0.59055118110236227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7"/>
  <sheetViews>
    <sheetView view="pageLayout" zoomScaleNormal="100" workbookViewId="0">
      <selection activeCell="O10" sqref="O10:P11"/>
    </sheetView>
  </sheetViews>
  <sheetFormatPr defaultRowHeight="15" x14ac:dyDescent="0.25"/>
  <cols>
    <col min="4" max="4" width="15.5703125" customWidth="1"/>
    <col min="5" max="5" width="16.7109375" style="248" customWidth="1"/>
  </cols>
  <sheetData>
    <row r="1" spans="1:8" ht="48.75" customHeight="1" x14ac:dyDescent="0.25">
      <c r="A1" s="357" t="s">
        <v>155</v>
      </c>
      <c r="B1" s="358"/>
      <c r="C1" s="358"/>
      <c r="D1" s="358"/>
      <c r="E1" s="358"/>
      <c r="F1" s="358"/>
      <c r="G1" s="359" t="s">
        <v>156</v>
      </c>
      <c r="H1" s="359"/>
    </row>
    <row r="2" spans="1:8" x14ac:dyDescent="0.25">
      <c r="A2" s="255"/>
    </row>
    <row r="3" spans="1:8" x14ac:dyDescent="0.25">
      <c r="A3" s="255"/>
    </row>
    <row r="4" spans="1:8" x14ac:dyDescent="0.25">
      <c r="A4" s="255"/>
    </row>
    <row r="5" spans="1:8" x14ac:dyDescent="0.25">
      <c r="A5" s="255"/>
    </row>
    <row r="6" spans="1:8" ht="20.25" x14ac:dyDescent="0.3">
      <c r="A6" s="334" t="s">
        <v>165</v>
      </c>
      <c r="B6" s="334"/>
      <c r="C6" s="334"/>
      <c r="D6" s="334"/>
      <c r="E6" s="334"/>
    </row>
    <row r="7" spans="1:8" ht="11.25" customHeight="1" x14ac:dyDescent="0.3">
      <c r="A7" s="333"/>
      <c r="B7" s="333"/>
      <c r="C7" s="333"/>
      <c r="D7" s="333"/>
      <c r="E7" s="333"/>
    </row>
    <row r="8" spans="1:8" ht="27.75" customHeight="1" x14ac:dyDescent="0.3">
      <c r="A8" s="333"/>
      <c r="B8" s="350" t="s">
        <v>167</v>
      </c>
      <c r="C8" s="350"/>
      <c r="D8" s="350"/>
      <c r="E8" s="351" t="s">
        <v>168</v>
      </c>
    </row>
    <row r="9" spans="1:8" ht="15.75" x14ac:dyDescent="0.25">
      <c r="B9" s="325"/>
      <c r="C9" s="325"/>
      <c r="D9" s="325"/>
      <c r="E9" s="328"/>
    </row>
    <row r="10" spans="1:8" ht="15.75" x14ac:dyDescent="0.25">
      <c r="B10" s="256" t="s">
        <v>139</v>
      </c>
      <c r="C10" s="256"/>
      <c r="D10" s="256"/>
      <c r="E10" s="257">
        <f>'građevinsko obrtnički radovi'!F106</f>
        <v>0</v>
      </c>
    </row>
    <row r="11" spans="1:8" ht="15.75" x14ac:dyDescent="0.25">
      <c r="B11" s="258" t="s">
        <v>140</v>
      </c>
      <c r="C11" s="258"/>
      <c r="D11" s="258"/>
      <c r="E11" s="259">
        <f>'elektroinstalaterski radovi'!F161</f>
        <v>0</v>
      </c>
    </row>
    <row r="12" spans="1:8" ht="15.75" x14ac:dyDescent="0.25">
      <c r="B12" s="256"/>
      <c r="C12" s="256"/>
      <c r="D12" s="256"/>
      <c r="E12" s="257"/>
    </row>
    <row r="13" spans="1:8" ht="15.75" x14ac:dyDescent="0.25">
      <c r="B13" s="256"/>
      <c r="C13" s="353" t="s">
        <v>169</v>
      </c>
      <c r="D13" s="353"/>
      <c r="E13" s="354">
        <f>E11+E10</f>
        <v>0</v>
      </c>
    </row>
    <row r="14" spans="1:8" ht="16.5" thickBot="1" x14ac:dyDescent="0.3">
      <c r="B14" s="249"/>
      <c r="C14" s="353" t="s">
        <v>161</v>
      </c>
      <c r="D14" s="353"/>
      <c r="E14" s="355">
        <f>E13*0.25</f>
        <v>0</v>
      </c>
    </row>
    <row r="15" spans="1:8" ht="16.5" thickBot="1" x14ac:dyDescent="0.3">
      <c r="B15" s="249"/>
      <c r="C15" s="353" t="s">
        <v>170</v>
      </c>
      <c r="D15" s="352"/>
      <c r="E15" s="356">
        <f>E14+E13</f>
        <v>0</v>
      </c>
    </row>
    <row r="16" spans="1:8" x14ac:dyDescent="0.25">
      <c r="B16" s="252"/>
      <c r="C16" s="252"/>
      <c r="D16" s="252"/>
      <c r="E16" s="253"/>
    </row>
    <row r="17" spans="1:6" x14ac:dyDescent="0.25">
      <c r="B17" s="252"/>
      <c r="C17" s="252"/>
      <c r="D17" s="252"/>
      <c r="E17" s="253"/>
    </row>
    <row r="18" spans="1:6" x14ac:dyDescent="0.25">
      <c r="B18" s="153"/>
      <c r="C18" s="252"/>
      <c r="D18" s="252"/>
      <c r="E18" s="253"/>
    </row>
    <row r="19" spans="1:6" x14ac:dyDescent="0.25">
      <c r="B19" s="153"/>
      <c r="C19" s="252"/>
      <c r="D19" s="252"/>
      <c r="E19" s="253"/>
    </row>
    <row r="21" spans="1:6" x14ac:dyDescent="0.25">
      <c r="A21" s="331"/>
      <c r="B21" s="331"/>
      <c r="C21" s="331"/>
      <c r="D21" s="331"/>
      <c r="E21" s="331"/>
      <c r="F21" s="331"/>
    </row>
    <row r="22" spans="1:6" x14ac:dyDescent="0.25">
      <c r="A22" s="332" t="s">
        <v>163</v>
      </c>
      <c r="B22" s="332"/>
      <c r="C22" s="329" t="s">
        <v>164</v>
      </c>
      <c r="D22" s="329"/>
      <c r="E22" s="329"/>
    </row>
    <row r="26" spans="1:6" x14ac:dyDescent="0.25">
      <c r="A26" s="330" t="s">
        <v>162</v>
      </c>
      <c r="B26" s="330"/>
      <c r="C26" s="330"/>
      <c r="D26" s="330"/>
      <c r="E26" s="330"/>
    </row>
    <row r="36" spans="1:3" x14ac:dyDescent="0.25">
      <c r="A36" s="330" t="s">
        <v>1</v>
      </c>
      <c r="B36" s="330"/>
      <c r="C36" s="330"/>
    </row>
    <row r="37" spans="1:3" x14ac:dyDescent="0.25">
      <c r="A37" s="330" t="s">
        <v>141</v>
      </c>
      <c r="B37" s="330"/>
      <c r="C37" s="330"/>
    </row>
  </sheetData>
  <sheetProtection formatCells="0" formatColumns="0" formatRows="0" insertColumns="0" insertRows="0" insertHyperlinks="0" deleteColumns="0" deleteRows="0" sort="0" autoFilter="0" pivotTables="0"/>
  <mergeCells count="13">
    <mergeCell ref="C22:E22"/>
    <mergeCell ref="A6:E6"/>
    <mergeCell ref="B8:D8"/>
    <mergeCell ref="C13:D13"/>
    <mergeCell ref="C14:D14"/>
    <mergeCell ref="C15:D15"/>
    <mergeCell ref="A1:F1"/>
    <mergeCell ref="G1:H1"/>
    <mergeCell ref="B9:D9"/>
    <mergeCell ref="A36:C36"/>
    <mergeCell ref="A37:C37"/>
    <mergeCell ref="A26:E26"/>
    <mergeCell ref="A21:F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7</vt:i4>
      </vt:variant>
    </vt:vector>
  </HeadingPairs>
  <TitlesOfParts>
    <vt:vector size="11" baseType="lpstr">
      <vt:lpstr>Naslovnica</vt:lpstr>
      <vt:lpstr>građevinsko obrtnički radovi</vt:lpstr>
      <vt:lpstr>elektroinstalaterski radovi</vt:lpstr>
      <vt:lpstr>rekapitaulacija</vt:lpstr>
      <vt:lpstr>'elektroinstalaterski radovi'!Ispis_naslova</vt:lpstr>
      <vt:lpstr>'građevinsko obrtnički radovi'!Ispis_naslova</vt:lpstr>
      <vt:lpstr>Naslovnica!Ispis_naslova</vt:lpstr>
      <vt:lpstr>'elektroinstalaterski radovi'!Podrucje_ispisa</vt:lpstr>
      <vt:lpstr>'građevinsko obrtnički radovi'!Podrucje_ispisa</vt:lpstr>
      <vt:lpstr>Naslovnica!Podrucje_ispisa</vt:lpstr>
      <vt:lpstr>rekapitaulacija!Podrucje_ispisa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Slađana</dc:creator>
  <cp:lastModifiedBy>Sanja Janžek</cp:lastModifiedBy>
  <cp:lastPrinted>2021-06-11T11:46:45Z</cp:lastPrinted>
  <dcterms:created xsi:type="dcterms:W3CDTF">2013-10-10T10:45:24Z</dcterms:created>
  <dcterms:modified xsi:type="dcterms:W3CDTF">2021-06-11T11:48:37Z</dcterms:modified>
</cp:coreProperties>
</file>